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915" windowHeight="7860"/>
  </bookViews>
  <sheets>
    <sheet name="Sheet1" sheetId="1" r:id="rId1"/>
  </sheets>
  <calcPr calcId="144525"/>
</workbook>
</file>

<file path=xl/sharedStrings.xml><?xml version="1.0" encoding="utf-8"?>
<sst xmlns="http://schemas.openxmlformats.org/spreadsheetml/2006/main" count="429" uniqueCount="195">
  <si>
    <t xml:space="preserve">   2019-2020学年度贵州大学硕博士研究生学业奖学金汇总表</t>
  </si>
  <si>
    <t>单位：</t>
  </si>
  <si>
    <t>主要负责人：（签字盖章）</t>
  </si>
  <si>
    <t>序号</t>
  </si>
  <si>
    <t>培养单位</t>
  </si>
  <si>
    <t>层次</t>
  </si>
  <si>
    <t>年级</t>
  </si>
  <si>
    <t>专业</t>
  </si>
  <si>
    <t>姓名</t>
  </si>
  <si>
    <t>导师姓名</t>
  </si>
  <si>
    <t>课程考核 得分</t>
  </si>
  <si>
    <t>科研（学术）成果得分</t>
  </si>
  <si>
    <t>综合成绩</t>
  </si>
  <si>
    <t>成绩排名</t>
  </si>
  <si>
    <t>评审意见</t>
  </si>
  <si>
    <t>备注（学生签字确认成果）</t>
  </si>
  <si>
    <t>学号</t>
  </si>
  <si>
    <t>科研（学术）奖励名称及分值</t>
  </si>
  <si>
    <t>分值小计</t>
  </si>
  <si>
    <t>学术论文（专著）名称及分值</t>
  </si>
  <si>
    <t>专利和科研项目名称及分值</t>
  </si>
  <si>
    <t>担任社会职务级别及等次</t>
  </si>
  <si>
    <t>社会活动获奖名称及分值</t>
  </si>
  <si>
    <t>管理学院</t>
  </si>
  <si>
    <t>硕士研究生</t>
  </si>
  <si>
    <t>2020级</t>
  </si>
  <si>
    <t>企业管理</t>
  </si>
  <si>
    <t>刘青霞</t>
  </si>
  <si>
    <t>2019020634</t>
  </si>
  <si>
    <t>王茂春</t>
  </si>
  <si>
    <t>卷烟物流跨区域配送模式及对策研究</t>
  </si>
  <si>
    <t>基于DEA模型的贵州省生鲜农产品冷链物流效率研究</t>
  </si>
  <si>
    <t>1.贵州大学2019级企业管理副班长</t>
  </si>
  <si>
    <t xml:space="preserve">   3.5分——贵州大学管理学院2019-2020学年“优秀共青团员” 2020.8</t>
  </si>
  <si>
    <t>2019级</t>
  </si>
  <si>
    <t>王皓月</t>
  </si>
  <si>
    <t>2018020632</t>
  </si>
  <si>
    <t>罗敏</t>
  </si>
  <si>
    <t>1.王皓月，罗敏《特色康养小镇的发展研究——以贵州省为例》，生产力研究，2020.8.15，第一作者，SCD1篇</t>
  </si>
  <si>
    <t>无</t>
  </si>
  <si>
    <t>1.（10分）贵州大学管理学院研究生会干事
2.（10分）贵州大学管理学院MBA助管</t>
  </si>
  <si>
    <t xml:space="preserve">1.（5分）2019年贵州省经济学学会年会暨第十七届贵州经济论坛活动“优秀工作者”，贵州大学管理学院，2019年10月17日
2.（5分）管理学院第三届校友企业家论坛“优秀工作者”，贵州大学管理学院，2019年11月1日
3.（10分）贵州大学管理学院研究生“12.9”活动“组织先进个人”，贵州大学管理学院，2019年12月11日
4.（10分）管理学院与茶学院共同举办的第20期英语沙龙活动“组织先进个人”，贵州大学管理学院，2019年12月11日
5.（5分）共青团贵州大学管理学院第三次研究生代表大会暨第十四次研究生代表大会“优秀工作者”，贵州大学管理学院，2019年12月15日
6.（30分）2019年贵州大学优秀志愿者，共青团贵州大学委员会，2020年5月15日
7.（5分）学习“习近平总书记五·九讲话”精神活动“优秀工作者”，贵州大学管理学院，2020年5月15日
8.（10分）“四史”主题教育学习活动“优秀组织者”，贵州大学管理学院，2020年5月15日
9.（5分）学习“谌贻琴省长师姐回信精神”活动“优秀工作者”，贵州大学管理学院，2020年5月15日
10.（10分）“简历制作大赛”活动“优秀组织者”，贵州大学管理学院，2020年7月2日
11.（20分）贵州大学首届简历设计大赛“先进个人”荣誉称号，贵州大学党委研究生工作部、贵州大学研究生院，2020年7月15日
12.（15分）2019-2020年度“优秀研究生干部”，贵州大学管理学院，2020年8月
</t>
  </si>
  <si>
    <t>何欣</t>
  </si>
  <si>
    <t>2019020628</t>
  </si>
  <si>
    <t>周莉莉</t>
  </si>
  <si>
    <t xml:space="preserve">1.何欣《网络经济背景下的竞争性垄断分析——以微软公司为例》，商业经济，2020.8.20，独著，影响因子0.536，普刊一篇
</t>
  </si>
  <si>
    <t>1.管理学院19企管团支部书记
2.管理学院MBA助管</t>
  </si>
  <si>
    <t xml:space="preserve">1.5分——贵州大学管理学院2019-2020学年“优秀共青团员” 2020.8
2.15分——贵州大学管理学院2019-2020学年“优秀共青团干部” 2020.8
3.30分——贵州大学2019级研究生“入学教育优秀学员” 2019.9
4.5分——贵州大学管理学院建国70周年团日活动 “三等奖”  2019.9.26
5.5分——贵州大学管理学院建国70周年团日活动 “优秀志愿者”  2019.9.26
6.5分——贵州省经济学学会年会 “优秀工作者”  2019.10.17
7.5分——贵州大学管理学院第三届校友论坛“优秀志愿者”  2019.11
8.5分——贵州大学管理学院学习全国研究生教育会议精神 “优秀工作者”  2020.8.24  
</t>
  </si>
  <si>
    <t>唐锐</t>
  </si>
  <si>
    <t>2019020632</t>
  </si>
  <si>
    <t>唐锐《乳制品行业销售策略分析-以视界牧业有限公司为例》</t>
  </si>
  <si>
    <t>廖娅丽</t>
  </si>
  <si>
    <t>2019020630</t>
  </si>
  <si>
    <t xml:space="preserve">1.廖娅丽，王茂春，王璐《卷烟跨区域物流配送的经济性分析——以贵阳卷烟物流中心为例》，物流科技，2020.8.10，第一作者，影响因子0.640，SCD1篇
</t>
  </si>
  <si>
    <t>1.贵州大学管理学院研究生科助管</t>
  </si>
  <si>
    <t xml:space="preserve">
</t>
  </si>
  <si>
    <t>毛昊旻</t>
  </si>
  <si>
    <t>2018020633</t>
  </si>
  <si>
    <t>邢文杰</t>
  </si>
  <si>
    <t>1.贵州大学贵研新闻社副部长
2.管理学院团总支书记</t>
  </si>
  <si>
    <t>1、20分——贵州大学2019年研究生“溪山文化”活动周“先进个人”2019.11
2、10分——贵州大学2020年“感恩母校，疫见真情”毕业季主题征文活动“优秀工作者”2020.6
3、30分——贵州大学“优秀志愿者”2020.5
4、10分——贵州大学2020新年征集令活动“优秀工作者”2020.1
5、5分——贵州大学研究生团委“不忘初心、牢记使命”主题教育实践活动获“优秀奖”2019.10
7、5分——管理学院“优秀共青团员”2020.8
8、15分——管理学院“优秀共青团干部”2020.8
9、10分——管理学院第四届“高校青年，思想论坛”主题征稿活动“优秀组织者”2020.4
10、10分——管理学院研究生“疫情防控，扶贫助困”学雷锋志愿服务月系列活动“优秀组织者”2020.4
11、10分——管理学院“学习谌贻琴省长回信精神”主题团日活动“优秀组织者”2020.5
12、10分——管理学院“学习全国研究生教育会议精神”主题系列团日活动“组织先进个人”2020.8
13、10分——管理学院研究生建国70周年团日活动“优秀组织者”2019..9
14、10分——管理学院研究生“学习5.9系列讲话精神”活动“优秀组织者”2020.5
15、5分——管理学院第三次两代会“优秀工作者”2019.10
16、5分——管理学院研究生2019“迎新杯”篮球赛活动“优秀志愿者”2019.11
17、5分——管理学院第三届“我心目中的好导师”活动“优秀工作者”2020.12</t>
  </si>
  <si>
    <t>陆红梅</t>
  </si>
  <si>
    <t>2019020641</t>
  </si>
  <si>
    <t>王军</t>
  </si>
  <si>
    <t>（</t>
  </si>
  <si>
    <t>1.贵州大学2019级企业管理班班长
2.贵州大学管理学院研究生干事</t>
  </si>
  <si>
    <t xml:space="preserve">1、（30分）贵州大学参加疫情防控服务证书；2、（30分）贵州大学优秀共青团员；3、（15分）管理学院英语沙龙活动一等奖；4、（5分）管理学院两代会优秀工作者；5、（5）迎新杯篮球赛优秀工作者；6、（10）管理学院优秀研究生干事；7、（5）管理学院优秀共青团员 </t>
  </si>
  <si>
    <t>李青青</t>
  </si>
  <si>
    <t>2019020635</t>
  </si>
  <si>
    <t>李本光</t>
  </si>
  <si>
    <t>1.贵州大学管理学院研究生团总支组织委员2.贵州大学管理学院研究生2019级第一党支部组织委员</t>
  </si>
  <si>
    <t xml:space="preserve">1.15分——2019-2020学年“优秀共青团干部”2020.8.31                                                                                                                                                                                              2.15分——2019-2020年度“优秀党务工作者”2020.8                                                                                                                                                                                                                                       3.10分——贵州大学管理学院研究生建国70周年团日活动“组织先进个人”2019.9.26                                                                                                                                                       4.5分——贵州大学管理学院第三次研究生团员代表大会暨第十四次研究生代表大会“优秀工作者”2020.10.17                                                                                                      5.10分——贵州大学管理学院第四届“高校青年思想论坛”主题征稿活动“组织先进个人” 2020.4.5                                                                                                                         6.5分——贵州大学管理学院“学习全国研究生教育会议精神”主题系列团日活动“优秀工作者” 2020.8.24                                                                                                              7.5分——贵州大学管理学院第三届“我心目中的好导师”活动“优秀工作者” 2029.12.15                                                                                                                                              8.10分——贵州大学管理学院研究生“学习五九系列讲话精神”活动“优秀组织者” 2020.5.13                                                                                                                                    9.5分——贵州大学管理学院研究生“疫情防控，扶贫助困”学雷锋志愿服务月系列“优秀工作者” 2020.4.2
</t>
  </si>
  <si>
    <t>魏梦琴</t>
  </si>
  <si>
    <t>2019020623</t>
  </si>
  <si>
    <t>张勇</t>
  </si>
  <si>
    <t>1.（20）魏梦琴《国潮复兴下的品牌联名效应——以花西子联名泸州老窖为例》</t>
  </si>
  <si>
    <t xml:space="preserve">
2.（30）贵州大学2019级研究生入学教育优秀学员
3.（30）贵州大学2020年疫情防控志愿服务证书 
</t>
  </si>
  <si>
    <t>魏丽霞</t>
  </si>
  <si>
    <t>2019020631</t>
  </si>
  <si>
    <t>许为宾</t>
  </si>
  <si>
    <t>1.魏丽霞，肖祺《内部经济责任审计与公司治理效率分析》，现代商业，2020.07.08，一作，普刊一篇。</t>
  </si>
  <si>
    <t xml:space="preserve">1.30分—2019级研究生“入学教育优秀学员”—2019.09
2.5分—第三届好导师“优秀志愿者”—2019.11
3.20分—第三届研究生我心目中的好导师征文比赛校级“二等奖”—2019.12
4.30分—2020年疫情防控志愿者—2020.6
5.5分—2019-2020年度优秀党员志愿者—2020.8
</t>
  </si>
  <si>
    <t>潘小婷</t>
  </si>
  <si>
    <t>2019020640</t>
  </si>
  <si>
    <t>朱荣</t>
  </si>
  <si>
    <t>1.贵州大学管理学院团总支书记</t>
  </si>
  <si>
    <t xml:space="preserve">1.30分——贵州大学2019-2020学年“优秀共青团员” 2020.8
2.15分——贵州大学管理学院2019-2020学年“优秀共青团干部”2020.8.31
3.10分——贵州大学管理学院2019-2020 学年“学习全国研究生教育会议精神”“优秀组织者” 2020.8.24
4.10分——贵州大学管理学院2019-2020 学年“优秀组织者”  2019.9.26
5.10分——贵州大学管理学院2019-2020 学年第四届“高校青年思想论坛”获“组织先进个人”2020.4.5
6.5分——贵州大学管理学院2019-2020 学年“疫情防控，扶贫助困”获“优秀工作者”2020.4.2
7.5分——贵州大学管理学院2019-2020 学年第三次研究生团员代表大会暨第十四次研究生代表大会获“优秀工作者”2019.10.17
8.5分——贵州大学管理学院2019-2020 学年“学习五九系列讲话精神获“优秀工作者”2020.5.13
</t>
  </si>
  <si>
    <t>王莹</t>
  </si>
  <si>
    <t>2019020645</t>
  </si>
  <si>
    <t>林岚涛</t>
  </si>
  <si>
    <t>贵州大学管理学院研究生会干事</t>
  </si>
  <si>
    <t xml:space="preserve">
3.15分——贵州大学管理学院2019-2020年度研究生会工作中被评为“优秀研究生干部”2020年8月
4.10分——贵州大学管理学院第三次研究生团员代表大会暨第十四次研究生代表大会活动中，被评为“组织先进个人”2019年10月17日
5.5分——贵州大学管理学院研究生2019“迎新杯”篮球赛活动中，被评为“优秀工作者”2019年11月5日
6.10分——管理学院与茶学院共同举办的第20期英语沙龙活动中，荣获“二等奖”2019年12月11日
7.5分——管理学院研究生会组织的学习“习近平总书记五·九讲话精神”活动中，被评为“优秀工作者”2020年5月15日
8.5分——管理学院研究生会组织的学习“谌贻琴省长师姐回信精神”活动中，被评为“优秀工作者”2020年5月15日
9.5分——管理学院研究生会组织的“同步小康·奋斗有我”视频拍摄活动中，被评为“优秀工作者”2020年6月1日
10. 5分——在管理学院研究生组织“高校青年·思想论坛”征文活动中，被评为“优秀工作者”2020年5月15日
11. 5分——在2019至2020学年被评为“优秀共青团员”2020年8月31日
12. 30分——在贵州大学第四届“高校青年·思想论坛”主题征文活动中荣获“优秀论文奖”2020年5月（中共贵州大学委员会颁发）</t>
  </si>
  <si>
    <t>江克花</t>
  </si>
  <si>
    <t>2019020625</t>
  </si>
  <si>
    <t>项凯标</t>
  </si>
  <si>
    <t>多措并举全力保就业稳就业</t>
  </si>
  <si>
    <t xml:space="preserve">2、5分-贵州大学管理学院研究生“迎新杯”篮球赛“优秀志愿者” 2019.11.5  3、5分-2019年至2020学年优秀共青团员2020.8 </t>
  </si>
  <si>
    <t>王梦凡</t>
  </si>
  <si>
    <t>2019020638</t>
  </si>
  <si>
    <t>周蕾蕾</t>
  </si>
  <si>
    <t>管理学院研究生团委宣传委员</t>
  </si>
  <si>
    <t xml:space="preserve">1.——贵州大学管理学院第三次研究生团员代表大会“优秀工作者”2019.10.17
2.——贵州大学管理学院高校青年思想论坛“优秀工作者”2020.4.5
3.——贵州大学管理学院学习五九系列讲话精神“优秀工作者”2020.5.13
4.——贵州大学管理学院疫情防控贫困助困“优秀工作者”2020.4.2
5.——贵州大学管理学院建国70周年团日活动 “组织先进个人”  2019.9.26
6.——贵州大学管理学院团总支“优秀共青团干部”2020.8.31
7.——贵州大学管理学院学习全国研究生教育会议精神 “优秀工作者”  2020.8.24 
</t>
  </si>
  <si>
    <t>裴金萍</t>
  </si>
  <si>
    <t>2019020642</t>
  </si>
  <si>
    <t>党支部宣传委员</t>
  </si>
  <si>
    <t>（5分）管理学院党会优秀工作者；</t>
  </si>
  <si>
    <t>陈元元</t>
  </si>
  <si>
    <t>2019020626</t>
  </si>
  <si>
    <t>吕凡</t>
  </si>
  <si>
    <t>肖祺</t>
  </si>
  <si>
    <t>2019020627</t>
  </si>
  <si>
    <t xml:space="preserve"> </t>
  </si>
  <si>
    <t xml:space="preserve">（2）管理学院第三届好导师评选工作优秀志愿者 </t>
  </si>
  <si>
    <t>张睿</t>
  </si>
  <si>
    <t>2019020643</t>
  </si>
  <si>
    <t>（5分）管理学院党会建国70周年三等奖；</t>
  </si>
  <si>
    <t>管理科学与工程</t>
  </si>
  <si>
    <t>张芮</t>
  </si>
  <si>
    <t>李烨</t>
  </si>
  <si>
    <t xml:space="preserve">1.张芮《政产学研合作中知识共享的演化博弈研究》，广西质量监督导报，2020.4，独立作者
</t>
  </si>
  <si>
    <t>[1]团总支组织委员
[2]2019届管理科学与工程副班长</t>
  </si>
  <si>
    <t>[1]30分--优秀共青团员2020.5
[2]15分--优秀共青团员干部2020.8.31
[3]10分--建国30周年组织先进个人2019.9.26
[4]5分--12.9活动优秀工作者2019.12.11
[5]5分--5.9讲话精神优秀工作者2020.5.13
[6]5分--疫情防控，扶贫助困优秀工作者2020.4.2
[7]5分--两代会优秀工作者2019.10.17
[8]5分--团日活动优秀工作者2020.8.24
[9]30--入学教育优秀学员2019.9
[10]10--外研社，国才杯校级三等2019.10</t>
  </si>
  <si>
    <t>王惠雁</t>
  </si>
  <si>
    <t>李桥兴</t>
  </si>
  <si>
    <t>1.20分--管理学院党总支宣传委员
2.10分--管理学院研究生会干事</t>
  </si>
  <si>
    <t xml:space="preserve">1. 5分——管理学院研究生2019“迎新杯”优秀工作者2019.11
2. 5分--管理学院企业家论坛优秀工作者2019.11
3. 5分--管理学院“学模范 悟初心 见行动”主题党日活动优秀工作者2019.11
4. 5分--管理学院学习“省长师姐回信精神”优秀工作者2020.5
5. 5分--管理学院“高校青年 思想论坛”活动优秀工作者2020.5
6. 5分--管理学院“同步小康 奋斗有我”优秀工作者2020.6
8. 5分--管理学院学习“习近平五九讲话精神”优秀工作者2020.5
9.  15分--管理学院优秀党务工作者2020.8
10. 15分--管理学院优秀研究生干部2020.8
11. 20分--贵州大学“破简成蝶 砥历前行”简历大赛先进个人2020.7
12. 5分--贵州大学“同步小康 奋斗有我”短视频大赛校级优秀奖2020.6
</t>
  </si>
  <si>
    <t>苏颉</t>
  </si>
  <si>
    <t>王婷</t>
  </si>
  <si>
    <t>苏颉,王婷,张浩.中国制造业高质量发展研究热点与趋势——基于知识图谱分析[J].科技与管理,2020,22(04):33-40.</t>
  </si>
  <si>
    <t>田美慧</t>
  </si>
  <si>
    <t>王红蕾</t>
  </si>
  <si>
    <t xml:space="preserve">1.贵州大学管理学院团总支书记
2.研究生会干事                                                                                                                 </t>
  </si>
  <si>
    <t xml:space="preserve">1.5分——贵州大学管理学院研究生12.9活动“优秀工作者”2019.12.11
2.5分——2019贵州省经济学学会年会暨第十七届贵州经济论坛“优秀工作者” 2019.10.17
3.5分——贵州大学管理学院“学习全国研究生教育会议精神”主题系列团日活动“优秀工作者” 2020.08.24
4.15分——管理学院2019-2020学年“优秀共青团干部” 2020.08.31
5.10分——管理学院2019-2020年度“优秀研究生干事”2020.08
6.5分——管理学院研究生建国70周年团日活动“优秀志愿者”2019.09.26
7.30分--2019-2020学年贵州大学“优秀共青团员”2020.05
8.20--外研社国才杯二等
</t>
  </si>
  <si>
    <t>刘怡</t>
  </si>
  <si>
    <t>杜滨</t>
  </si>
  <si>
    <t>1溪山艺术团干事
2.管理学院研究生会干事</t>
  </si>
  <si>
    <t xml:space="preserve">1.21分——贵州大学2019年12.9“特等奖” 2019.12
2.30分——贵州大学2019级研究生入学教育及军训“优秀学员”2019.9
3.5分——管理学院2019年度“优秀共青团员” 2019.8
4.15分——管理学院 2019-2020学年“优秀研究生干部”  2020.08
6.10分——管理学院12.9“组织先进个人”2019.12
7.5分——管理学院企业家论坛“优秀工作者”2019.11、高校青年思想论坛“优秀工作者”2020.5、学习省长师姐回信精神“优秀工作者”2020.5、同步小康视频拍摄“优秀工作者”2020.5、第三次研究研究生两代会“优秀工作者”2019.12、助力春耕校级视频竞赛“优秀奖”2020.6、
</t>
  </si>
  <si>
    <t>罗昌进</t>
  </si>
  <si>
    <t>贺庆仁</t>
  </si>
  <si>
    <t>1研究生科助管
2.管理学院研究生会干事</t>
  </si>
  <si>
    <t>1.20分——贵州大学2019年“优秀研究生助管” 2019.8
2.10分——管理学院迎新杯“先进组织个人”2019.11
3.5分——管理学院2019年度寝室安全教育“优秀工作者” 2019.12
4.15分——管理学院 2019-2020学年“优秀研究生干部”  2020.08
5.10分——20期英语沙龙“组织先进个人”获2019.12
6.5分——管理学院12.9“优秀工作者”2019.12
7.5分——管理学院企业家论坛“优秀工作者”2019.11、
8.10分——高校青年思想论坛“优秀组织者”2020.5、
9.10分——学习省长师姐回信精神“优秀组织者”2020.5
11.5分——同步小康视频拍摄“优秀工作者”2020.5、
12.10分——第三次研究研究生两代会“组织先进个人”2019.12、
14.5分——习近平五九讲话“优秀工作者”2020.5</t>
  </si>
  <si>
    <t>魏俐华</t>
  </si>
  <si>
    <t>陈刚</t>
  </si>
  <si>
    <t>2019级第二党支部书记</t>
  </si>
  <si>
    <t>1.15分-院级优秀党务工作者  2020.8
2.30分-疫情防控志愿者  2020.6.22</t>
  </si>
  <si>
    <t>张浩</t>
  </si>
  <si>
    <t>1.贵州大学研习社部长2.贵州大学管理学院研究生会干事</t>
  </si>
  <si>
    <t>1.5分--管理学院一二九活动“优秀工作者”
2.5分--管理学院第三次两代会“优秀工作者”
3.5分--管理学院迎新杯篮球赛活动“优秀工作者”
4.5分--管理学院“学习五九系列讲话精神”活动“优秀工作者”
6.5分--管理学院学习全国研究生教育会议精神活动“优秀工作者”
7.5分--管理学院疫情防控扶贫助困活动“优秀工作者”
8.5分--贵州大学研团委不忘初心牢记使命活动“优秀奖”
9.10分--管理学院优秀研究生干事
10.15分--管理学院优秀共青团干部</t>
  </si>
  <si>
    <t>王平</t>
  </si>
  <si>
    <t>1.管理学院2019级第二党支部宣传委员
2.贵州大学管理学院研究生会干事</t>
  </si>
  <si>
    <t xml:space="preserve">1.10分-贵州大学管理学院2019-2020年度优秀研究生干事
2.5分-贵州大学管理学院研究生2019“迎新杯”篮球赛优秀工作者
3.30分贵州大学第四届“高校青年·思想论坛主题征文活动获得优秀论文奖
</t>
  </si>
  <si>
    <t>郝晨峰</t>
  </si>
  <si>
    <t>1.班长30
2.研究生干事10</t>
  </si>
  <si>
    <t>1. 5分--抗疫情保春耕优秀志愿者  2020.4.21
2. 5分--优秀共青团员  2020.8.31
3. 5分--两代会，优秀工作者2019.10.17
4. 5分--体育节，优秀工作者2019.11.10
5. 10分--迎新杯，先进组织个人2019.11.5
6. 5分--企业家论坛 优秀工作者  2019.11
7. 5分--寝室安全教育，优秀工作者 2019.12.11
7. 10分--优秀研究生干事2020.8</t>
  </si>
  <si>
    <t>江泽靓</t>
  </si>
  <si>
    <t>冉光圭</t>
  </si>
  <si>
    <t xml:space="preserve">          2.贵州大学研究生会办公室副主任（2019.12-2020.11）  15         3.管理学院2019级研究生第二党支部组织委员（2019.10-至今）10</t>
  </si>
  <si>
    <t>1.20分——贵州大学第四届“高校青年·思想论坛”获“优秀组织者”             
  2.20分——贵州大学2020年春季学期疫情防控工作获“优秀组织者”                
 3.20分——贵州大学第三届“我心目中的好导师”获“先进个人”              
 4.20分——贵州大学“2020年秋季学期研究生复学第一课”系列活动获“先进个人”                         
 5.5分——贵州大学管理学院“不忘初心 牢记使命”获“优秀工作者”                          
  6.5分——2019-2020年度优秀党员志愿者
7.20--外研社国才杯</t>
  </si>
  <si>
    <t>陈春丽</t>
  </si>
  <si>
    <t>1.研究生会宣传部干事</t>
  </si>
  <si>
    <t>1.10分——管理学院研究生第三次两代会“组织先进个人”2019年10月
2.5分——管理学院研究生“迎新杯”优秀工作者 2019年11月
3.5分—— 管理学院第三届校友企业家论坛“优秀工作者”2019年10月
4.5分——2019年贵州省经济学学会年会暨第十七届贵州经济论坛“优秀工作者”2019年10月
5.5分——管理学院“高校青年 思想论坛”征文活动“优秀工作者”2020年5月
6.5分——管理学院学习“谌贻琴省长师姐回信精神”活动“优秀工作者”2020年5月
7.5分——贵州大学“同步小康 奋斗有我”视频拍摄活动“优秀工作者”2020年6月
8.5分——管理学院“简历制作大赛”活动“优秀工作者”2020年7月
9.15分——管理学院2019-2020年度“优秀学生干部”2020年8月
10. 5分——贵州大学“同步小康 奋斗有我”视频拍摄活动“优秀奖”2020年6月
11.10--129优秀组织者2019.12.11</t>
  </si>
  <si>
    <t>董长春</t>
  </si>
  <si>
    <t>周乐欣</t>
  </si>
  <si>
    <t>管理学院研究生会干事</t>
  </si>
  <si>
    <t>1、10分-2019-2020 优秀研究生干事
2、30分-2020新冠肺炎疫情防控志愿服务证书2020.06
3、5分-优秀志愿者2020.4.21
4、5分-优秀工作者2019.10.17</t>
  </si>
  <si>
    <t>常梅</t>
  </si>
  <si>
    <t>王美强</t>
  </si>
  <si>
    <t>王诗裕</t>
  </si>
  <si>
    <t xml:space="preserve">1.30分——贵州大学2019级入学教育优秀学员       </t>
  </si>
  <si>
    <t>赵起</t>
  </si>
  <si>
    <t>徐建萍</t>
  </si>
  <si>
    <t>1.贵州大学管理学院研究生会实践部干事</t>
  </si>
  <si>
    <t>1.10分——贵州大学管理学院第三届研究生代表大会“先进组织个人” 2019.10.17
2.10分——贵州大学2019级研究生迎新杯“先进组织个人”2019.11.5
3.5分——贵州大学管理学院谌贻琴省长师姐回信精神“优秀工作者” 2020.5.15
4.5分——贵州大学管理学院习近平总书记五九讲话精神“优秀工作者”  2020.5.15
5.5分——贵州大学管理学院寝室安全教育“优秀工作者”2019.12.11
6.5分——贵州大学管理学院同步小康，奋斗有我视频摄影“优秀工作者”2020.6.1
7.15优秀研究生干部</t>
  </si>
  <si>
    <t xml:space="preserve"> 管理学院</t>
  </si>
  <si>
    <t>余帆</t>
  </si>
  <si>
    <t>张伟</t>
  </si>
  <si>
    <t>李明</t>
  </si>
  <si>
    <t>1.溪山艺术团干事</t>
  </si>
  <si>
    <t>1.10分——贵州大学12.9“优秀工作者” 2019.12
2.5分——管理学院团日活动“三等奖”2019.9
3.10分——管理学院溪山艺术团迎新“优秀工作者” 2019.9</t>
  </si>
  <si>
    <t>景雅倩</t>
  </si>
  <si>
    <t>李南婷</t>
  </si>
  <si>
    <t>1、贵州大学研究生溪山艺术团总务部干事——10</t>
  </si>
  <si>
    <t>1、贵州大学纪念一二·九运动84周年“七十载大江大河新时代青春飞扬”文艺汇演优秀工作者——10；2、贵州大学管理学院优秀共青团员——5</t>
  </si>
  <si>
    <t>张海鹏</t>
  </si>
  <si>
    <t>沈辰</t>
  </si>
  <si>
    <t>黄克玉</t>
  </si>
  <si>
    <t>博士研究生</t>
  </si>
  <si>
    <t>王沆</t>
  </si>
  <si>
    <t>殷超</t>
  </si>
  <si>
    <t>安甦</t>
  </si>
  <si>
    <t>未在系统填报申请，已放弃</t>
  </si>
  <si>
    <t>张梦娜</t>
  </si>
  <si>
    <t>闫晓勇</t>
  </si>
  <si>
    <t>骆恩全</t>
  </si>
  <si>
    <t>杨勇</t>
  </si>
</sst>
</file>

<file path=xl/styles.xml><?xml version="1.0" encoding="utf-8"?>
<styleSheet xmlns="http://schemas.openxmlformats.org/spreadsheetml/2006/main">
  <numFmts count="7">
    <numFmt numFmtId="42" formatCode="_ &quot;￥&quot;* #,##0_ ;_ &quot;￥&quot;* \-#,##0_ ;_ &quot;￥&quot;* &quot;-&quot;_ ;_ @_ "/>
    <numFmt numFmtId="176" formatCode="0.000_ "/>
    <numFmt numFmtId="44" formatCode="_ &quot;￥&quot;* #,##0.00_ ;_ &quot;￥&quot;* \-#,##0.00_ ;_ &quot;￥&quot;* &quot;-&quot;??_ ;_ @_ "/>
    <numFmt numFmtId="177" formatCode="0.00_ "/>
    <numFmt numFmtId="178" formatCode="0.00000_ "/>
    <numFmt numFmtId="41" formatCode="_ * #,##0_ ;_ * \-#,##0_ ;_ * &quot;-&quot;_ ;_ @_ "/>
    <numFmt numFmtId="43" formatCode="_ * #,##0.00_ ;_ * \-#,##0.00_ ;_ * &quot;-&quot;??_ ;_ @_ "/>
  </numFmts>
  <fonts count="30">
    <font>
      <sz val="11"/>
      <color theme="1"/>
      <name val="宋体"/>
      <charset val="134"/>
      <scheme val="minor"/>
    </font>
    <font>
      <sz val="12"/>
      <color theme="1"/>
      <name val="宋体"/>
      <charset val="134"/>
    </font>
    <font>
      <sz val="12"/>
      <name val="宋体"/>
      <charset val="1"/>
    </font>
    <font>
      <sz val="12"/>
      <name val="宋体"/>
      <charset val="134"/>
    </font>
    <font>
      <sz val="12"/>
      <color theme="1"/>
      <name val="宋体"/>
      <charset val="134"/>
      <scheme val="minor"/>
    </font>
    <font>
      <b/>
      <sz val="12"/>
      <name val="黑体"/>
      <charset val="134"/>
    </font>
    <font>
      <b/>
      <sz val="12"/>
      <name val="仿宋"/>
      <charset val="134"/>
    </font>
    <font>
      <sz val="12"/>
      <color indexed="8"/>
      <name val="仿宋"/>
      <charset val="134"/>
    </font>
    <font>
      <sz val="12"/>
      <name val="仿宋"/>
      <charset val="134"/>
    </font>
    <font>
      <sz val="12"/>
      <color indexed="8"/>
      <name val="宋体"/>
      <charset val="134"/>
    </font>
    <font>
      <sz val="12"/>
      <color indexed="8"/>
      <name val="宋体"/>
      <charset val="1"/>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CAE7CD"/>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8" fillId="1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2" borderId="16" applyNumberFormat="0" applyFont="0" applyAlignment="0" applyProtection="0">
      <alignment vertical="center"/>
    </xf>
    <xf numFmtId="0" fontId="15" fillId="31"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10" applyNumberFormat="0" applyFill="0" applyAlignment="0" applyProtection="0">
      <alignment vertical="center"/>
    </xf>
    <xf numFmtId="0" fontId="22" fillId="0" borderId="10" applyNumberFormat="0" applyFill="0" applyAlignment="0" applyProtection="0">
      <alignment vertical="center"/>
    </xf>
    <xf numFmtId="0" fontId="15" fillId="12" borderId="0" applyNumberFormat="0" applyBorder="0" applyAlignment="0" applyProtection="0">
      <alignment vertical="center"/>
    </xf>
    <xf numFmtId="0" fontId="13" fillId="0" borderId="13" applyNumberFormat="0" applyFill="0" applyAlignment="0" applyProtection="0">
      <alignment vertical="center"/>
    </xf>
    <xf numFmtId="0" fontId="15" fillId="11" borderId="0" applyNumberFormat="0" applyBorder="0" applyAlignment="0" applyProtection="0">
      <alignment vertical="center"/>
    </xf>
    <xf numFmtId="0" fontId="21" fillId="22" borderId="12" applyNumberFormat="0" applyAlignment="0" applyProtection="0">
      <alignment vertical="center"/>
    </xf>
    <xf numFmtId="0" fontId="23" fillId="22" borderId="11" applyNumberFormat="0" applyAlignment="0" applyProtection="0">
      <alignment vertical="center"/>
    </xf>
    <xf numFmtId="0" fontId="25" fillId="29" borderId="14" applyNumberFormat="0" applyAlignment="0" applyProtection="0">
      <alignment vertical="center"/>
    </xf>
    <xf numFmtId="0" fontId="11" fillId="16" borderId="0" applyNumberFormat="0" applyBorder="0" applyAlignment="0" applyProtection="0">
      <alignment vertical="center"/>
    </xf>
    <xf numFmtId="0" fontId="15" fillId="21" borderId="0" applyNumberFormat="0" applyBorder="0" applyAlignment="0" applyProtection="0">
      <alignment vertical="center"/>
    </xf>
    <xf numFmtId="0" fontId="27" fillId="0" borderId="15" applyNumberFormat="0" applyFill="0" applyAlignment="0" applyProtection="0">
      <alignment vertical="center"/>
    </xf>
    <xf numFmtId="0" fontId="28" fillId="0" borderId="17" applyNumberFormat="0" applyFill="0" applyAlignment="0" applyProtection="0">
      <alignment vertical="center"/>
    </xf>
    <xf numFmtId="0" fontId="19" fillId="15" borderId="0" applyNumberFormat="0" applyBorder="0" applyAlignment="0" applyProtection="0">
      <alignment vertical="center"/>
    </xf>
    <xf numFmtId="0" fontId="16" fillId="10" borderId="0" applyNumberFormat="0" applyBorder="0" applyAlignment="0" applyProtection="0">
      <alignment vertical="center"/>
    </xf>
    <xf numFmtId="0" fontId="11" fillId="26" borderId="0" applyNumberFormat="0" applyBorder="0" applyAlignment="0" applyProtection="0">
      <alignment vertical="center"/>
    </xf>
    <xf numFmtId="0" fontId="15" fillId="20"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5" fillId="34" borderId="0" applyNumberFormat="0" applyBorder="0" applyAlignment="0" applyProtection="0">
      <alignment vertical="center"/>
    </xf>
    <xf numFmtId="0" fontId="15" fillId="19" borderId="0" applyNumberFormat="0" applyBorder="0" applyAlignment="0" applyProtection="0">
      <alignment vertical="center"/>
    </xf>
    <xf numFmtId="0" fontId="11" fillId="23" borderId="0" applyNumberFormat="0" applyBorder="0" applyAlignment="0" applyProtection="0">
      <alignment vertical="center"/>
    </xf>
    <xf numFmtId="0" fontId="11" fillId="5" borderId="0" applyNumberFormat="0" applyBorder="0" applyAlignment="0" applyProtection="0">
      <alignment vertical="center"/>
    </xf>
    <xf numFmtId="0" fontId="15" fillId="18" borderId="0" applyNumberFormat="0" applyBorder="0" applyAlignment="0" applyProtection="0">
      <alignment vertical="center"/>
    </xf>
    <xf numFmtId="0" fontId="11" fillId="27"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11" fillId="4" borderId="0" applyNumberFormat="0" applyBorder="0" applyAlignment="0" applyProtection="0">
      <alignment vertical="center"/>
    </xf>
    <xf numFmtId="0" fontId="15" fillId="9" borderId="0" applyNumberFormat="0" applyBorder="0" applyAlignment="0" applyProtection="0">
      <alignment vertical="center"/>
    </xf>
    <xf numFmtId="0" fontId="3" fillId="0" borderId="0">
      <alignment vertical="center"/>
    </xf>
  </cellStyleXfs>
  <cellXfs count="54">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1" fillId="0" borderId="1" xfId="0" applyFont="1" applyBorder="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protection locked="0"/>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9" fillId="0" borderId="4" xfId="0" applyNumberFormat="1" applyFont="1" applyFill="1" applyBorder="1" applyAlignment="1" applyProtection="1">
      <alignment horizontal="center" vertical="center"/>
      <protection locked="0"/>
    </xf>
    <xf numFmtId="0" fontId="9"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protection locked="0"/>
    </xf>
    <xf numFmtId="0" fontId="3"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vertical="center"/>
    </xf>
    <xf numFmtId="0" fontId="3" fillId="3"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3" fillId="0" borderId="3" xfId="0" applyFont="1" applyFill="1" applyBorder="1" applyAlignment="1">
      <alignment vertical="center"/>
    </xf>
    <xf numFmtId="0" fontId="6" fillId="0" borderId="8"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0" xfId="0" applyNumberFormat="1" applyFont="1">
      <alignment vertical="center"/>
    </xf>
    <xf numFmtId="176" fontId="1" fillId="0" borderId="0" xfId="0" applyNumberFormat="1" applyFont="1" applyBorder="1">
      <alignment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9" fillId="0" borderId="3" xfId="0" applyFont="1" applyFill="1" applyBorder="1" applyAlignment="1">
      <alignment vertical="center" wrapText="1"/>
    </xf>
    <xf numFmtId="0" fontId="2" fillId="0" borderId="0" xfId="0" applyFont="1" applyFill="1" applyBorder="1" applyAlignment="1">
      <alignment vertical="center"/>
    </xf>
    <xf numFmtId="0" fontId="1" fillId="0" borderId="0" xfId="0" applyFont="1" applyBorder="1">
      <alignment vertical="center"/>
    </xf>
    <xf numFmtId="178" fontId="1" fillId="0" borderId="0" xfId="0" applyNumberFormat="1"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5"/>
  <sheetViews>
    <sheetView tabSelected="1" zoomScale="80" zoomScaleNormal="80" topLeftCell="P19" workbookViewId="0">
      <selection activeCell="I45" sqref="I45"/>
    </sheetView>
  </sheetViews>
  <sheetFormatPr defaultColWidth="9" defaultRowHeight="14" customHeight="1"/>
  <cols>
    <col min="1" max="1" width="5" style="6" customWidth="1"/>
    <col min="2" max="2" width="9.35833333333333" style="6" customWidth="1"/>
    <col min="3" max="3" width="9.73333333333333" style="6" customWidth="1"/>
    <col min="4" max="4" width="7.18333333333333" style="6" customWidth="1"/>
    <col min="5" max="5" width="9.35833333333333" style="6" customWidth="1"/>
    <col min="6" max="6" width="10.6833333333333" style="7" customWidth="1"/>
    <col min="7" max="7" width="23.3583333333333" style="7" customWidth="1"/>
    <col min="8" max="8" width="9.35833333333333" style="7" customWidth="1"/>
    <col min="9" max="9" width="15.6416666666667" style="7" customWidth="1"/>
    <col min="10" max="10" width="10.1833333333333" style="6" customWidth="1"/>
    <col min="11" max="11" width="8.26666666666667" style="6" customWidth="1"/>
    <col min="12" max="12" width="10.6416666666667" style="6" customWidth="1"/>
    <col min="13" max="13" width="8.26666666666667" style="6" customWidth="1"/>
    <col min="14" max="14" width="10.45" style="6" customWidth="1"/>
    <col min="15" max="15" width="8.26666666666667" style="6" customWidth="1"/>
    <col min="16" max="16" width="17.7333333333333" style="6" customWidth="1"/>
    <col min="17" max="17" width="8.26666666666667" style="6" customWidth="1"/>
    <col min="18" max="18" width="62.8166666666667" style="6" customWidth="1"/>
    <col min="19" max="19" width="8.26666666666667" style="6" customWidth="1"/>
    <col min="20" max="20" width="9.90833333333333" style="6" customWidth="1"/>
    <col min="21" max="21" width="9.90833333333333" style="7" customWidth="1"/>
    <col min="22" max="22" width="9.90833333333333" style="6" customWidth="1"/>
    <col min="23" max="23" width="21.4333333333333" style="6" customWidth="1"/>
    <col min="24" max="24" width="7.55" style="6" hidden="1" customWidth="1"/>
    <col min="25" max="25" width="5.90833333333333" style="6" hidden="1" customWidth="1"/>
    <col min="26" max="26" width="6.55" style="6" hidden="1" customWidth="1"/>
    <col min="27" max="27" width="10.6416666666667" style="6" hidden="1" customWidth="1"/>
    <col min="28" max="28" width="12.8166666666667" style="6" hidden="1" customWidth="1"/>
    <col min="29" max="16379" width="9" style="6" customWidth="1"/>
    <col min="16380" max="16384" width="9" style="6"/>
  </cols>
  <sheetData>
    <row r="1" ht="13.5" spans="1:23">
      <c r="A1" s="8" t="s">
        <v>0</v>
      </c>
      <c r="B1" s="8"/>
      <c r="C1" s="8"/>
      <c r="D1" s="8"/>
      <c r="E1" s="8"/>
      <c r="F1" s="8"/>
      <c r="G1" s="8"/>
      <c r="H1" s="8"/>
      <c r="I1" s="8"/>
      <c r="J1" s="8"/>
      <c r="K1" s="8"/>
      <c r="L1" s="8"/>
      <c r="M1" s="8"/>
      <c r="N1" s="8"/>
      <c r="O1" s="8"/>
      <c r="P1" s="8"/>
      <c r="Q1" s="8"/>
      <c r="R1" s="8"/>
      <c r="S1" s="8"/>
      <c r="T1" s="8"/>
      <c r="U1" s="8"/>
      <c r="V1" s="8"/>
      <c r="W1" s="8"/>
    </row>
    <row r="2" ht="13.5" spans="1:23">
      <c r="A2" s="8"/>
      <c r="B2" s="8"/>
      <c r="C2" s="8"/>
      <c r="D2" s="8"/>
      <c r="E2" s="8"/>
      <c r="F2" s="8"/>
      <c r="G2" s="8"/>
      <c r="H2" s="8"/>
      <c r="I2" s="8"/>
      <c r="J2" s="8"/>
      <c r="K2" s="8"/>
      <c r="L2" s="8"/>
      <c r="M2" s="8"/>
      <c r="N2" s="8"/>
      <c r="O2" s="8"/>
      <c r="P2" s="8"/>
      <c r="Q2" s="8"/>
      <c r="R2" s="8"/>
      <c r="S2" s="8"/>
      <c r="T2" s="8"/>
      <c r="U2" s="8"/>
      <c r="V2" s="8"/>
      <c r="W2" s="8"/>
    </row>
    <row r="3" ht="14.25" spans="1:23">
      <c r="A3" s="9" t="s">
        <v>1</v>
      </c>
      <c r="B3" s="9"/>
      <c r="C3" s="9"/>
      <c r="D3" s="9"/>
      <c r="E3" s="9"/>
      <c r="F3" s="9"/>
      <c r="G3" s="9"/>
      <c r="H3" s="9"/>
      <c r="I3" s="9"/>
      <c r="J3" s="9"/>
      <c r="K3" s="9"/>
      <c r="L3" s="9"/>
      <c r="M3" s="9"/>
      <c r="N3" s="9"/>
      <c r="O3" s="9"/>
      <c r="P3" s="9"/>
      <c r="Q3" s="9" t="s">
        <v>2</v>
      </c>
      <c r="R3" s="9"/>
      <c r="S3" s="9"/>
      <c r="T3" s="9"/>
      <c r="U3" s="9"/>
      <c r="V3" s="9"/>
      <c r="W3" s="9"/>
    </row>
    <row r="4" ht="14.25" spans="1:23">
      <c r="A4" s="10" t="s">
        <v>3</v>
      </c>
      <c r="B4" s="11" t="s">
        <v>4</v>
      </c>
      <c r="C4" s="11" t="s">
        <v>5</v>
      </c>
      <c r="D4" s="11" t="s">
        <v>6</v>
      </c>
      <c r="E4" s="11" t="s">
        <v>7</v>
      </c>
      <c r="F4" s="11" t="s">
        <v>8</v>
      </c>
      <c r="G4" s="11"/>
      <c r="H4" s="12" t="s">
        <v>9</v>
      </c>
      <c r="I4" s="31" t="s">
        <v>10</v>
      </c>
      <c r="J4" s="32" t="s">
        <v>11</v>
      </c>
      <c r="K4" s="33"/>
      <c r="L4" s="33"/>
      <c r="M4" s="33"/>
      <c r="N4" s="33"/>
      <c r="O4" s="33"/>
      <c r="P4" s="33"/>
      <c r="Q4" s="33"/>
      <c r="R4" s="33"/>
      <c r="S4" s="42"/>
      <c r="T4" s="43" t="s">
        <v>12</v>
      </c>
      <c r="U4" s="31" t="s">
        <v>13</v>
      </c>
      <c r="V4" s="31" t="s">
        <v>14</v>
      </c>
      <c r="W4" s="31" t="s">
        <v>15</v>
      </c>
    </row>
    <row r="5" ht="57" spans="1:23">
      <c r="A5" s="10"/>
      <c r="B5" s="13"/>
      <c r="C5" s="13"/>
      <c r="D5" s="13"/>
      <c r="E5" s="13"/>
      <c r="F5" s="13"/>
      <c r="G5" s="13" t="s">
        <v>16</v>
      </c>
      <c r="H5" s="14"/>
      <c r="I5" s="31"/>
      <c r="J5" s="31" t="s">
        <v>17</v>
      </c>
      <c r="K5" s="31" t="s">
        <v>18</v>
      </c>
      <c r="L5" s="31" t="s">
        <v>19</v>
      </c>
      <c r="M5" s="31" t="s">
        <v>18</v>
      </c>
      <c r="N5" s="31" t="s">
        <v>20</v>
      </c>
      <c r="O5" s="31" t="s">
        <v>18</v>
      </c>
      <c r="P5" s="31" t="s">
        <v>21</v>
      </c>
      <c r="Q5" s="31" t="s">
        <v>18</v>
      </c>
      <c r="R5" s="31" t="s">
        <v>22</v>
      </c>
      <c r="S5" s="31" t="s">
        <v>18</v>
      </c>
      <c r="T5" s="44"/>
      <c r="U5" s="31"/>
      <c r="V5" s="31"/>
      <c r="W5" s="31"/>
    </row>
    <row r="6" s="1" customFormat="1" ht="30" customHeight="1" spans="1:28">
      <c r="A6" s="15">
        <v>1</v>
      </c>
      <c r="B6" s="15" t="s">
        <v>23</v>
      </c>
      <c r="C6" s="15" t="s">
        <v>24</v>
      </c>
      <c r="D6" s="15" t="s">
        <v>25</v>
      </c>
      <c r="E6" s="15" t="s">
        <v>26</v>
      </c>
      <c r="F6" s="16" t="s">
        <v>27</v>
      </c>
      <c r="G6" s="17" t="s">
        <v>28</v>
      </c>
      <c r="H6" s="16" t="s">
        <v>29</v>
      </c>
      <c r="I6" s="16">
        <v>82.868</v>
      </c>
      <c r="J6" s="16"/>
      <c r="K6" s="16"/>
      <c r="L6" s="16" t="s">
        <v>30</v>
      </c>
      <c r="M6" s="16">
        <v>40</v>
      </c>
      <c r="N6" s="34" t="s">
        <v>31</v>
      </c>
      <c r="O6" s="16">
        <v>100</v>
      </c>
      <c r="P6" s="16" t="s">
        <v>32</v>
      </c>
      <c r="Q6" s="16">
        <v>25</v>
      </c>
      <c r="R6" s="16" t="s">
        <v>33</v>
      </c>
      <c r="S6" s="16">
        <v>5</v>
      </c>
      <c r="T6" s="45">
        <v>81.2810588235294</v>
      </c>
      <c r="U6" s="16">
        <v>1</v>
      </c>
      <c r="V6" s="16"/>
      <c r="W6" s="16"/>
      <c r="X6" s="46">
        <f>S6/170*5</f>
        <v>0.147058823529412</v>
      </c>
      <c r="Y6" s="1">
        <v>20</v>
      </c>
      <c r="Z6" s="1">
        <f>Q6/40*5</f>
        <v>3.125</v>
      </c>
      <c r="AA6" s="1">
        <f>I6*0.7</f>
        <v>58.0076</v>
      </c>
      <c r="AB6" s="1">
        <f>SUM(X6:AA6)</f>
        <v>81.2796588235294</v>
      </c>
    </row>
    <row r="7" s="2" customFormat="1" ht="30" customHeight="1" spans="1:28">
      <c r="A7" s="15">
        <v>2</v>
      </c>
      <c r="B7" s="15" t="s">
        <v>23</v>
      </c>
      <c r="C7" s="15" t="s">
        <v>24</v>
      </c>
      <c r="D7" s="15" t="s">
        <v>34</v>
      </c>
      <c r="E7" s="15" t="s">
        <v>26</v>
      </c>
      <c r="F7" s="16" t="s">
        <v>35</v>
      </c>
      <c r="G7" s="17" t="s">
        <v>36</v>
      </c>
      <c r="H7" s="16" t="s">
        <v>37</v>
      </c>
      <c r="I7" s="16">
        <v>84.329</v>
      </c>
      <c r="J7" s="16"/>
      <c r="K7" s="16"/>
      <c r="L7" s="16" t="s">
        <v>38</v>
      </c>
      <c r="M7" s="16">
        <v>40</v>
      </c>
      <c r="N7" s="16" t="s">
        <v>39</v>
      </c>
      <c r="O7" s="16">
        <v>100</v>
      </c>
      <c r="P7" s="35" t="s">
        <v>40</v>
      </c>
      <c r="Q7" s="16">
        <v>20</v>
      </c>
      <c r="R7" s="35" t="s">
        <v>41</v>
      </c>
      <c r="S7" s="16">
        <v>130</v>
      </c>
      <c r="T7" s="45">
        <v>75.3545294117647</v>
      </c>
      <c r="U7" s="16">
        <v>2</v>
      </c>
      <c r="V7" s="16"/>
      <c r="W7" s="16"/>
      <c r="X7" s="46">
        <f t="shared" ref="X7:X23" si="0">S7/170*5</f>
        <v>3.82352941176471</v>
      </c>
      <c r="Y7" s="2">
        <f>M7/80*20</f>
        <v>10</v>
      </c>
      <c r="Z7" s="1">
        <f t="shared" ref="Z7:Z23" si="1">Q7/40*5</f>
        <v>2.5</v>
      </c>
      <c r="AA7" s="1">
        <f t="shared" ref="AA7:AA23" si="2">I7*0.7</f>
        <v>59.0303</v>
      </c>
      <c r="AB7" s="1">
        <f t="shared" ref="AB7:AB23" si="3">SUM(X7:AA7)</f>
        <v>75.3538294117647</v>
      </c>
    </row>
    <row r="8" s="3" customFormat="1" ht="30" customHeight="1" spans="1:28">
      <c r="A8" s="15">
        <v>3</v>
      </c>
      <c r="B8" s="16" t="s">
        <v>23</v>
      </c>
      <c r="C8" s="16" t="s">
        <v>24</v>
      </c>
      <c r="D8" s="16" t="s">
        <v>34</v>
      </c>
      <c r="E8" s="16" t="s">
        <v>26</v>
      </c>
      <c r="F8" s="16" t="s">
        <v>42</v>
      </c>
      <c r="G8" s="17" t="s">
        <v>43</v>
      </c>
      <c r="H8" s="16" t="s">
        <v>44</v>
      </c>
      <c r="I8" s="16">
        <v>84.809</v>
      </c>
      <c r="J8" s="16" t="s">
        <v>39</v>
      </c>
      <c r="K8" s="16"/>
      <c r="L8" s="35" t="s">
        <v>45</v>
      </c>
      <c r="M8" s="36">
        <v>15</v>
      </c>
      <c r="N8" s="16" t="s">
        <v>39</v>
      </c>
      <c r="O8" s="16">
        <v>100</v>
      </c>
      <c r="P8" s="16" t="s">
        <v>46</v>
      </c>
      <c r="Q8" s="16">
        <v>35</v>
      </c>
      <c r="R8" s="16" t="s">
        <v>47</v>
      </c>
      <c r="S8" s="16">
        <v>75</v>
      </c>
      <c r="T8" s="45">
        <v>69.6978823529412</v>
      </c>
      <c r="U8" s="16">
        <v>3</v>
      </c>
      <c r="V8" s="16"/>
      <c r="W8" s="16"/>
      <c r="X8" s="46">
        <f t="shared" si="0"/>
        <v>2.20588235294118</v>
      </c>
      <c r="Y8" s="2">
        <f t="shared" ref="Y8:Y23" si="4">M8/80*20</f>
        <v>3.75</v>
      </c>
      <c r="Z8" s="1">
        <f t="shared" si="1"/>
        <v>4.375</v>
      </c>
      <c r="AA8" s="1">
        <f t="shared" si="2"/>
        <v>59.3663</v>
      </c>
      <c r="AB8" s="1">
        <f t="shared" si="3"/>
        <v>69.6971823529412</v>
      </c>
    </row>
    <row r="9" s="3" customFormat="1" ht="30" customHeight="1" spans="1:28">
      <c r="A9" s="15">
        <v>4</v>
      </c>
      <c r="B9" s="15" t="s">
        <v>23</v>
      </c>
      <c r="C9" s="15" t="s">
        <v>24</v>
      </c>
      <c r="D9" s="15" t="s">
        <v>34</v>
      </c>
      <c r="E9" s="15" t="s">
        <v>26</v>
      </c>
      <c r="F9" s="16" t="s">
        <v>48</v>
      </c>
      <c r="G9" s="17" t="s">
        <v>49</v>
      </c>
      <c r="H9" s="16" t="s">
        <v>37</v>
      </c>
      <c r="I9" s="16">
        <v>85.157</v>
      </c>
      <c r="J9" s="16"/>
      <c r="K9" s="16"/>
      <c r="L9" s="16" t="s">
        <v>50</v>
      </c>
      <c r="M9" s="16">
        <v>40</v>
      </c>
      <c r="N9" s="16" t="s">
        <v>39</v>
      </c>
      <c r="O9" s="16"/>
      <c r="P9" s="16" t="s">
        <v>39</v>
      </c>
      <c r="Q9" s="16"/>
      <c r="R9" s="16"/>
      <c r="S9" s="16">
        <v>0</v>
      </c>
      <c r="T9" s="45">
        <v>69.612</v>
      </c>
      <c r="U9" s="16">
        <v>4</v>
      </c>
      <c r="V9" s="16"/>
      <c r="W9" s="16"/>
      <c r="X9" s="46">
        <f t="shared" si="0"/>
        <v>0</v>
      </c>
      <c r="Y9" s="2">
        <f t="shared" si="4"/>
        <v>10</v>
      </c>
      <c r="Z9" s="1">
        <f t="shared" si="1"/>
        <v>0</v>
      </c>
      <c r="AA9" s="1">
        <f t="shared" si="2"/>
        <v>59.6099</v>
      </c>
      <c r="AB9" s="1">
        <f t="shared" si="3"/>
        <v>69.6099</v>
      </c>
    </row>
    <row r="10" s="3" customFormat="1" ht="30" customHeight="1" spans="1:28">
      <c r="A10" s="15">
        <v>5</v>
      </c>
      <c r="B10" s="16" t="s">
        <v>23</v>
      </c>
      <c r="C10" s="16" t="s">
        <v>24</v>
      </c>
      <c r="D10" s="16" t="s">
        <v>34</v>
      </c>
      <c r="E10" s="16" t="s">
        <v>26</v>
      </c>
      <c r="F10" s="16" t="s">
        <v>51</v>
      </c>
      <c r="G10" s="17" t="s">
        <v>52</v>
      </c>
      <c r="H10" s="16" t="s">
        <v>29</v>
      </c>
      <c r="I10" s="16">
        <v>82.526</v>
      </c>
      <c r="J10" s="16"/>
      <c r="K10" s="16"/>
      <c r="L10" s="35" t="s">
        <v>53</v>
      </c>
      <c r="M10" s="36">
        <v>40</v>
      </c>
      <c r="N10" s="16" t="s">
        <v>39</v>
      </c>
      <c r="O10" s="16"/>
      <c r="P10" s="16" t="s">
        <v>54</v>
      </c>
      <c r="Q10" s="16">
        <v>10</v>
      </c>
      <c r="R10" s="16" t="s">
        <v>55</v>
      </c>
      <c r="S10" s="16">
        <v>0</v>
      </c>
      <c r="T10" s="45">
        <v>68.396</v>
      </c>
      <c r="U10" s="16">
        <v>5</v>
      </c>
      <c r="V10" s="16"/>
      <c r="W10" s="16"/>
      <c r="X10" s="46">
        <f t="shared" si="0"/>
        <v>0</v>
      </c>
      <c r="Y10" s="2">
        <f t="shared" si="4"/>
        <v>10</v>
      </c>
      <c r="Z10" s="1">
        <f t="shared" si="1"/>
        <v>1.25</v>
      </c>
      <c r="AA10" s="1">
        <f t="shared" si="2"/>
        <v>57.7682</v>
      </c>
      <c r="AB10" s="1">
        <f t="shared" si="3"/>
        <v>69.0182</v>
      </c>
    </row>
    <row r="11" s="3" customFormat="1" ht="30" customHeight="1" spans="1:28">
      <c r="A11" s="15">
        <v>6</v>
      </c>
      <c r="B11" s="15" t="s">
        <v>23</v>
      </c>
      <c r="C11" s="15" t="s">
        <v>24</v>
      </c>
      <c r="D11" s="15" t="s">
        <v>34</v>
      </c>
      <c r="E11" s="15" t="s">
        <v>26</v>
      </c>
      <c r="F11" s="16" t="s">
        <v>56</v>
      </c>
      <c r="G11" s="17" t="s">
        <v>57</v>
      </c>
      <c r="H11" s="16" t="s">
        <v>58</v>
      </c>
      <c r="I11" s="16">
        <v>82.258</v>
      </c>
      <c r="J11" s="16"/>
      <c r="K11" s="16"/>
      <c r="L11" s="35"/>
      <c r="M11" s="35"/>
      <c r="N11" s="16" t="s">
        <v>39</v>
      </c>
      <c r="O11" s="16">
        <v>100</v>
      </c>
      <c r="P11" s="16" t="s">
        <v>59</v>
      </c>
      <c r="Q11" s="16">
        <v>38</v>
      </c>
      <c r="R11" s="16" t="s">
        <v>60</v>
      </c>
      <c r="S11" s="16">
        <v>170</v>
      </c>
      <c r="T11" s="45">
        <v>67.332</v>
      </c>
      <c r="U11" s="16">
        <v>6</v>
      </c>
      <c r="V11" s="16"/>
      <c r="W11" s="16"/>
      <c r="X11" s="46">
        <f t="shared" si="0"/>
        <v>5</v>
      </c>
      <c r="Y11" s="2">
        <f t="shared" si="4"/>
        <v>0</v>
      </c>
      <c r="Z11" s="1">
        <f t="shared" si="1"/>
        <v>4.75</v>
      </c>
      <c r="AA11" s="1">
        <f t="shared" si="2"/>
        <v>57.5806</v>
      </c>
      <c r="AB11" s="1">
        <f t="shared" si="3"/>
        <v>67.3306</v>
      </c>
    </row>
    <row r="12" s="3" customFormat="1" ht="30" customHeight="1" spans="1:28">
      <c r="A12" s="15">
        <v>7</v>
      </c>
      <c r="B12" s="16" t="s">
        <v>23</v>
      </c>
      <c r="C12" s="16" t="s">
        <v>24</v>
      </c>
      <c r="D12" s="16" t="s">
        <v>34</v>
      </c>
      <c r="E12" s="16" t="s">
        <v>26</v>
      </c>
      <c r="F12" s="16" t="s">
        <v>61</v>
      </c>
      <c r="G12" s="17" t="s">
        <v>62</v>
      </c>
      <c r="H12" s="16" t="s">
        <v>63</v>
      </c>
      <c r="I12" s="16">
        <v>84.537</v>
      </c>
      <c r="J12" s="16"/>
      <c r="K12" s="16"/>
      <c r="L12" s="16" t="s">
        <v>64</v>
      </c>
      <c r="M12" s="16"/>
      <c r="N12" s="16" t="s">
        <v>39</v>
      </c>
      <c r="O12" s="16">
        <v>100</v>
      </c>
      <c r="P12" s="16" t="s">
        <v>65</v>
      </c>
      <c r="Q12" s="16">
        <v>40</v>
      </c>
      <c r="R12" s="16" t="s">
        <v>66</v>
      </c>
      <c r="S12" s="16">
        <v>100</v>
      </c>
      <c r="T12" s="45">
        <v>67.1191764705882</v>
      </c>
      <c r="U12" s="16">
        <v>7</v>
      </c>
      <c r="V12" s="16"/>
      <c r="W12" s="16"/>
      <c r="X12" s="46">
        <f t="shared" si="0"/>
        <v>2.94117647058824</v>
      </c>
      <c r="Y12" s="2">
        <f t="shared" si="4"/>
        <v>0</v>
      </c>
      <c r="Z12" s="1">
        <f t="shared" si="1"/>
        <v>5</v>
      </c>
      <c r="AA12" s="1">
        <f t="shared" si="2"/>
        <v>59.1759</v>
      </c>
      <c r="AB12" s="1">
        <f t="shared" si="3"/>
        <v>67.1170764705882</v>
      </c>
    </row>
    <row r="13" s="3" customFormat="1" ht="30" customHeight="1" spans="1:28">
      <c r="A13" s="15">
        <v>8</v>
      </c>
      <c r="B13" s="15" t="s">
        <v>23</v>
      </c>
      <c r="C13" s="15" t="s">
        <v>24</v>
      </c>
      <c r="D13" s="15" t="s">
        <v>34</v>
      </c>
      <c r="E13" s="15" t="s">
        <v>26</v>
      </c>
      <c r="F13" s="16" t="s">
        <v>67</v>
      </c>
      <c r="G13" s="17" t="s">
        <v>68</v>
      </c>
      <c r="H13" s="16" t="s">
        <v>69</v>
      </c>
      <c r="I13" s="16">
        <v>84.853</v>
      </c>
      <c r="J13" s="16"/>
      <c r="K13" s="16"/>
      <c r="L13" s="35" t="s">
        <v>39</v>
      </c>
      <c r="M13" s="36"/>
      <c r="N13" s="16" t="s">
        <v>39</v>
      </c>
      <c r="O13" s="16"/>
      <c r="P13" s="16" t="s">
        <v>70</v>
      </c>
      <c r="Q13" s="16">
        <v>35</v>
      </c>
      <c r="R13" s="16" t="s">
        <v>71</v>
      </c>
      <c r="S13" s="16">
        <v>80</v>
      </c>
      <c r="T13" s="45">
        <v>66.1229411764706</v>
      </c>
      <c r="U13" s="16">
        <v>8</v>
      </c>
      <c r="V13" s="16"/>
      <c r="W13" s="16"/>
      <c r="X13" s="46">
        <f t="shared" si="0"/>
        <v>2.35294117647059</v>
      </c>
      <c r="Y13" s="2">
        <f t="shared" si="4"/>
        <v>0</v>
      </c>
      <c r="Z13" s="1">
        <f t="shared" si="1"/>
        <v>4.375</v>
      </c>
      <c r="AA13" s="1">
        <f t="shared" si="2"/>
        <v>59.3971</v>
      </c>
      <c r="AB13" s="1">
        <f t="shared" si="3"/>
        <v>66.1250411764706</v>
      </c>
    </row>
    <row r="14" s="3" customFormat="1" ht="30" customHeight="1" spans="1:28">
      <c r="A14" s="15">
        <v>9</v>
      </c>
      <c r="B14" s="16" t="s">
        <v>23</v>
      </c>
      <c r="C14" s="16" t="s">
        <v>24</v>
      </c>
      <c r="D14" s="16" t="s">
        <v>34</v>
      </c>
      <c r="E14" s="16" t="s">
        <v>26</v>
      </c>
      <c r="F14" s="16" t="s">
        <v>72</v>
      </c>
      <c r="G14" s="17" t="s">
        <v>73</v>
      </c>
      <c r="H14" s="16" t="s">
        <v>74</v>
      </c>
      <c r="I14" s="16">
        <v>85.066</v>
      </c>
      <c r="J14" s="16"/>
      <c r="K14" s="16"/>
      <c r="L14" s="16" t="s">
        <v>75</v>
      </c>
      <c r="M14" s="16">
        <v>15</v>
      </c>
      <c r="N14" s="16" t="s">
        <v>39</v>
      </c>
      <c r="O14" s="16"/>
      <c r="P14" s="16" t="s">
        <v>39</v>
      </c>
      <c r="Q14" s="16"/>
      <c r="R14" s="16" t="s">
        <v>76</v>
      </c>
      <c r="S14" s="16">
        <v>60</v>
      </c>
      <c r="T14" s="45">
        <v>65.0637058823529</v>
      </c>
      <c r="U14" s="16">
        <v>9</v>
      </c>
      <c r="V14" s="16"/>
      <c r="W14" s="16"/>
      <c r="X14" s="47">
        <f t="shared" si="0"/>
        <v>1.76470588235294</v>
      </c>
      <c r="Y14" s="51">
        <f t="shared" si="4"/>
        <v>3.75</v>
      </c>
      <c r="Z14" s="52">
        <v>0</v>
      </c>
      <c r="AA14" s="52">
        <f t="shared" si="2"/>
        <v>59.5462</v>
      </c>
      <c r="AB14" s="52">
        <f t="shared" si="3"/>
        <v>65.0609058823529</v>
      </c>
    </row>
    <row r="15" s="3" customFormat="1" ht="30" customHeight="1" spans="1:28">
      <c r="A15" s="15">
        <v>10</v>
      </c>
      <c r="B15" s="15" t="s">
        <v>23</v>
      </c>
      <c r="C15" s="15" t="s">
        <v>24</v>
      </c>
      <c r="D15" s="15" t="s">
        <v>34</v>
      </c>
      <c r="E15" s="15" t="s">
        <v>26</v>
      </c>
      <c r="F15" s="16" t="s">
        <v>77</v>
      </c>
      <c r="G15" s="17" t="s">
        <v>78</v>
      </c>
      <c r="H15" s="16" t="s">
        <v>79</v>
      </c>
      <c r="I15" s="16">
        <v>83.048</v>
      </c>
      <c r="J15" s="16"/>
      <c r="K15" s="16"/>
      <c r="L15" s="16" t="s">
        <v>80</v>
      </c>
      <c r="M15" s="16">
        <v>15</v>
      </c>
      <c r="N15" s="16" t="s">
        <v>39</v>
      </c>
      <c r="O15" s="16"/>
      <c r="P15" s="16" t="s">
        <v>39</v>
      </c>
      <c r="Q15" s="16"/>
      <c r="R15" s="16" t="s">
        <v>81</v>
      </c>
      <c r="S15" s="16">
        <v>90</v>
      </c>
      <c r="T15" s="45">
        <v>64.5305630970337</v>
      </c>
      <c r="U15" s="16">
        <v>10</v>
      </c>
      <c r="V15" s="16"/>
      <c r="W15" s="16"/>
      <c r="X15" s="47">
        <f t="shared" si="0"/>
        <v>2.64705882352941</v>
      </c>
      <c r="Y15" s="51">
        <f t="shared" si="4"/>
        <v>3.75</v>
      </c>
      <c r="Z15" s="52">
        <f>Q15/40*5</f>
        <v>0</v>
      </c>
      <c r="AA15" s="53">
        <f t="shared" si="2"/>
        <v>58.1336</v>
      </c>
      <c r="AB15" s="52">
        <f t="shared" si="3"/>
        <v>64.5306588235294</v>
      </c>
    </row>
    <row r="16" s="3" customFormat="1" ht="30" customHeight="1" spans="1:28">
      <c r="A16" s="15">
        <v>11</v>
      </c>
      <c r="B16" s="15" t="s">
        <v>23</v>
      </c>
      <c r="C16" s="15" t="s">
        <v>24</v>
      </c>
      <c r="D16" s="15" t="s">
        <v>34</v>
      </c>
      <c r="E16" s="15" t="s">
        <v>26</v>
      </c>
      <c r="F16" s="16" t="s">
        <v>82</v>
      </c>
      <c r="G16" s="17" t="s">
        <v>83</v>
      </c>
      <c r="H16" s="16" t="s">
        <v>84</v>
      </c>
      <c r="I16" s="16">
        <v>83.046</v>
      </c>
      <c r="J16" s="16"/>
      <c r="K16" s="16"/>
      <c r="L16" s="35"/>
      <c r="M16" s="35"/>
      <c r="N16" s="16" t="s">
        <v>39</v>
      </c>
      <c r="O16" s="16">
        <v>100</v>
      </c>
      <c r="P16" s="16" t="s">
        <v>85</v>
      </c>
      <c r="Q16" s="16">
        <v>30</v>
      </c>
      <c r="R16" s="16" t="s">
        <v>86</v>
      </c>
      <c r="S16" s="16">
        <v>90</v>
      </c>
      <c r="T16" s="45">
        <v>64.5290588235294</v>
      </c>
      <c r="U16" s="16">
        <v>11</v>
      </c>
      <c r="V16" s="16"/>
      <c r="W16" s="16"/>
      <c r="X16" s="47">
        <f t="shared" si="0"/>
        <v>2.64705882352941</v>
      </c>
      <c r="Y16" s="51">
        <f t="shared" si="4"/>
        <v>0</v>
      </c>
      <c r="Z16" s="52">
        <f>Q16/40*5</f>
        <v>3.75</v>
      </c>
      <c r="AA16" s="53">
        <f t="shared" si="2"/>
        <v>58.1322</v>
      </c>
      <c r="AB16" s="52">
        <f t="shared" si="3"/>
        <v>64.5292588235294</v>
      </c>
    </row>
    <row r="17" s="3" customFormat="1" ht="30" customHeight="1" spans="1:28">
      <c r="A17" s="15">
        <v>12</v>
      </c>
      <c r="B17" s="15" t="s">
        <v>23</v>
      </c>
      <c r="C17" s="15" t="s">
        <v>24</v>
      </c>
      <c r="D17" s="15" t="s">
        <v>34</v>
      </c>
      <c r="E17" s="15" t="s">
        <v>26</v>
      </c>
      <c r="F17" s="16" t="s">
        <v>87</v>
      </c>
      <c r="G17" s="17" t="s">
        <v>88</v>
      </c>
      <c r="H17" s="16" t="s">
        <v>89</v>
      </c>
      <c r="I17" s="16">
        <v>86.146</v>
      </c>
      <c r="J17" s="16" t="s">
        <v>39</v>
      </c>
      <c r="K17" s="16"/>
      <c r="L17" s="35" t="s">
        <v>39</v>
      </c>
      <c r="M17" s="36"/>
      <c r="N17" s="16" t="s">
        <v>39</v>
      </c>
      <c r="O17" s="16">
        <v>100</v>
      </c>
      <c r="P17" s="16" t="s">
        <v>90</v>
      </c>
      <c r="Q17" s="16">
        <v>10</v>
      </c>
      <c r="R17" s="16" t="s">
        <v>91</v>
      </c>
      <c r="S17" s="16">
        <v>95</v>
      </c>
      <c r="T17" s="45">
        <v>64.3491176470588</v>
      </c>
      <c r="U17" s="16">
        <v>12</v>
      </c>
      <c r="V17" s="16"/>
      <c r="W17" s="16"/>
      <c r="X17" s="47">
        <f t="shared" si="0"/>
        <v>2.79411764705882</v>
      </c>
      <c r="Y17" s="51">
        <f t="shared" si="4"/>
        <v>0</v>
      </c>
      <c r="Z17" s="52">
        <f>Q17/40*5</f>
        <v>1.25</v>
      </c>
      <c r="AA17" s="52">
        <f t="shared" si="2"/>
        <v>60.3022</v>
      </c>
      <c r="AB17" s="52">
        <f t="shared" si="3"/>
        <v>64.3463176470588</v>
      </c>
    </row>
    <row r="18" s="3" customFormat="1" ht="30" customHeight="1" spans="1:28">
      <c r="A18" s="15">
        <v>13</v>
      </c>
      <c r="B18" s="18" t="s">
        <v>23</v>
      </c>
      <c r="C18" s="18" t="s">
        <v>24</v>
      </c>
      <c r="D18" s="18" t="s">
        <v>34</v>
      </c>
      <c r="E18" s="18" t="s">
        <v>26</v>
      </c>
      <c r="F18" s="19" t="s">
        <v>92</v>
      </c>
      <c r="G18" s="17" t="s">
        <v>93</v>
      </c>
      <c r="H18" s="19" t="s">
        <v>94</v>
      </c>
      <c r="I18" s="19">
        <v>82.921</v>
      </c>
      <c r="J18" s="19"/>
      <c r="K18" s="19"/>
      <c r="L18" s="19" t="s">
        <v>95</v>
      </c>
      <c r="M18" s="19">
        <v>15</v>
      </c>
      <c r="N18" s="19" t="s">
        <v>39</v>
      </c>
      <c r="O18" s="19"/>
      <c r="P18" s="19" t="s">
        <v>39</v>
      </c>
      <c r="Q18" s="19" t="s">
        <v>39</v>
      </c>
      <c r="R18" s="19" t="s">
        <v>96</v>
      </c>
      <c r="S18" s="19">
        <v>10</v>
      </c>
      <c r="T18" s="45">
        <v>62.0881176470588</v>
      </c>
      <c r="U18" s="16">
        <v>13</v>
      </c>
      <c r="V18" s="19"/>
      <c r="W18" s="19"/>
      <c r="X18" s="46">
        <f t="shared" si="0"/>
        <v>0.294117647058824</v>
      </c>
      <c r="Y18" s="2">
        <f t="shared" si="4"/>
        <v>3.75</v>
      </c>
      <c r="Z18" s="1">
        <v>0</v>
      </c>
      <c r="AA18" s="1">
        <f t="shared" si="2"/>
        <v>58.0447</v>
      </c>
      <c r="AB18" s="1">
        <f t="shared" si="3"/>
        <v>62.0888176470588</v>
      </c>
    </row>
    <row r="19" s="3" customFormat="1" ht="30" customHeight="1" spans="1:28">
      <c r="A19" s="15">
        <v>14</v>
      </c>
      <c r="B19" s="16" t="s">
        <v>23</v>
      </c>
      <c r="C19" s="16" t="s">
        <v>24</v>
      </c>
      <c r="D19" s="16" t="s">
        <v>34</v>
      </c>
      <c r="E19" s="16" t="s">
        <v>26</v>
      </c>
      <c r="F19" s="16" t="s">
        <v>97</v>
      </c>
      <c r="G19" s="17" t="s">
        <v>98</v>
      </c>
      <c r="H19" s="16" t="s">
        <v>99</v>
      </c>
      <c r="I19" s="16">
        <v>82.549</v>
      </c>
      <c r="J19" s="16" t="s">
        <v>39</v>
      </c>
      <c r="K19" s="16"/>
      <c r="L19" s="35"/>
      <c r="M19" s="36"/>
      <c r="N19" s="16" t="s">
        <v>39</v>
      </c>
      <c r="O19" s="16">
        <v>100</v>
      </c>
      <c r="P19" s="16" t="s">
        <v>100</v>
      </c>
      <c r="Q19" s="16">
        <v>10</v>
      </c>
      <c r="R19" s="16" t="s">
        <v>101</v>
      </c>
      <c r="S19" s="16">
        <v>50</v>
      </c>
      <c r="T19" s="45">
        <v>60.5055882352941</v>
      </c>
      <c r="U19" s="16">
        <v>14</v>
      </c>
      <c r="V19" s="16"/>
      <c r="W19" s="16"/>
      <c r="X19" s="46">
        <f t="shared" si="0"/>
        <v>1.47058823529412</v>
      </c>
      <c r="Y19" s="2">
        <f t="shared" si="4"/>
        <v>0</v>
      </c>
      <c r="Z19" s="1">
        <f t="shared" si="1"/>
        <v>1.25</v>
      </c>
      <c r="AA19" s="1">
        <f t="shared" si="2"/>
        <v>57.7843</v>
      </c>
      <c r="AB19" s="1">
        <f t="shared" si="3"/>
        <v>60.5048882352941</v>
      </c>
    </row>
    <row r="20" s="3" customFormat="1" ht="30" customHeight="1" spans="1:28">
      <c r="A20" s="15">
        <v>15</v>
      </c>
      <c r="B20" s="15" t="s">
        <v>23</v>
      </c>
      <c r="C20" s="15" t="s">
        <v>24</v>
      </c>
      <c r="D20" s="15" t="s">
        <v>25</v>
      </c>
      <c r="E20" s="15" t="s">
        <v>26</v>
      </c>
      <c r="F20" s="16" t="s">
        <v>102</v>
      </c>
      <c r="G20" s="17" t="s">
        <v>103</v>
      </c>
      <c r="H20" s="20" t="s">
        <v>74</v>
      </c>
      <c r="I20" s="20">
        <v>82.835</v>
      </c>
      <c r="J20" s="37"/>
      <c r="K20" s="37"/>
      <c r="L20" s="37"/>
      <c r="M20" s="37"/>
      <c r="N20" s="37"/>
      <c r="O20" s="37">
        <v>100</v>
      </c>
      <c r="P20" s="37" t="s">
        <v>104</v>
      </c>
      <c r="Q20" s="37">
        <v>10</v>
      </c>
      <c r="R20" s="37" t="s">
        <v>105</v>
      </c>
      <c r="S20" s="37">
        <v>5</v>
      </c>
      <c r="T20" s="45">
        <v>59.3850588235294</v>
      </c>
      <c r="U20" s="16">
        <v>15</v>
      </c>
      <c r="V20" s="37"/>
      <c r="W20" s="37"/>
      <c r="X20" s="46">
        <f t="shared" si="0"/>
        <v>0.147058823529412</v>
      </c>
      <c r="Y20" s="2">
        <f t="shared" si="4"/>
        <v>0</v>
      </c>
      <c r="Z20" s="1">
        <f t="shared" si="1"/>
        <v>1.25</v>
      </c>
      <c r="AA20" s="1">
        <f t="shared" si="2"/>
        <v>57.9845</v>
      </c>
      <c r="AB20" s="1">
        <f t="shared" si="3"/>
        <v>59.3815588235294</v>
      </c>
    </row>
    <row r="21" s="3" customFormat="1" ht="30" customHeight="1" spans="1:28">
      <c r="A21" s="15">
        <v>16</v>
      </c>
      <c r="B21" s="15" t="s">
        <v>23</v>
      </c>
      <c r="C21" s="15" t="s">
        <v>24</v>
      </c>
      <c r="D21" s="15" t="s">
        <v>34</v>
      </c>
      <c r="E21" s="15" t="s">
        <v>26</v>
      </c>
      <c r="F21" s="16" t="s">
        <v>106</v>
      </c>
      <c r="G21" s="17" t="s">
        <v>107</v>
      </c>
      <c r="H21" s="16" t="s">
        <v>108</v>
      </c>
      <c r="I21" s="16">
        <v>82.696</v>
      </c>
      <c r="J21" s="16"/>
      <c r="K21" s="16"/>
      <c r="L21" s="35"/>
      <c r="M21" s="36"/>
      <c r="N21" s="16" t="s">
        <v>39</v>
      </c>
      <c r="O21" s="16"/>
      <c r="P21" s="16"/>
      <c r="Q21" s="16"/>
      <c r="R21" s="16"/>
      <c r="S21" s="16">
        <v>0</v>
      </c>
      <c r="T21" s="45">
        <v>57.89</v>
      </c>
      <c r="U21" s="16">
        <v>16</v>
      </c>
      <c r="V21" s="16"/>
      <c r="W21" s="16"/>
      <c r="X21" s="46">
        <f t="shared" si="0"/>
        <v>0</v>
      </c>
      <c r="Y21" s="2">
        <f t="shared" si="4"/>
        <v>0</v>
      </c>
      <c r="Z21" s="1">
        <f t="shared" si="1"/>
        <v>0</v>
      </c>
      <c r="AA21" s="1">
        <f t="shared" si="2"/>
        <v>57.8872</v>
      </c>
      <c r="AB21" s="1">
        <f t="shared" si="3"/>
        <v>57.8872</v>
      </c>
    </row>
    <row r="22" s="3" customFormat="1" ht="30" customHeight="1" spans="1:28">
      <c r="A22" s="15">
        <v>17</v>
      </c>
      <c r="B22" s="16" t="s">
        <v>23</v>
      </c>
      <c r="C22" s="16" t="s">
        <v>24</v>
      </c>
      <c r="D22" s="16" t="s">
        <v>34</v>
      </c>
      <c r="E22" s="16" t="s">
        <v>26</v>
      </c>
      <c r="F22" s="16" t="s">
        <v>109</v>
      </c>
      <c r="G22" s="17" t="s">
        <v>110</v>
      </c>
      <c r="H22" s="16" t="s">
        <v>79</v>
      </c>
      <c r="I22" s="16">
        <v>82.159</v>
      </c>
      <c r="J22" s="16">
        <v>0</v>
      </c>
      <c r="K22" s="16"/>
      <c r="L22" s="35" t="s">
        <v>39</v>
      </c>
      <c r="M22" s="36" t="s">
        <v>111</v>
      </c>
      <c r="N22" s="16" t="s">
        <v>39</v>
      </c>
      <c r="O22" s="16" t="s">
        <v>111</v>
      </c>
      <c r="P22" s="16" t="s">
        <v>111</v>
      </c>
      <c r="Q22" s="16" t="s">
        <v>111</v>
      </c>
      <c r="R22" s="16" t="s">
        <v>112</v>
      </c>
      <c r="S22" s="16">
        <v>5</v>
      </c>
      <c r="T22" s="45">
        <v>57.6590588235294</v>
      </c>
      <c r="U22" s="16">
        <v>17</v>
      </c>
      <c r="V22" s="16"/>
      <c r="W22" s="16"/>
      <c r="X22" s="46">
        <f t="shared" si="0"/>
        <v>0.147058823529412</v>
      </c>
      <c r="Y22" s="2">
        <v>0</v>
      </c>
      <c r="Z22" s="1">
        <v>0</v>
      </c>
      <c r="AA22" s="1">
        <f t="shared" si="2"/>
        <v>57.5113</v>
      </c>
      <c r="AB22" s="1">
        <f t="shared" si="3"/>
        <v>57.6583588235294</v>
      </c>
    </row>
    <row r="23" s="3" customFormat="1" ht="30" customHeight="1" spans="1:28">
      <c r="A23" s="15">
        <v>18</v>
      </c>
      <c r="B23" s="15" t="s">
        <v>23</v>
      </c>
      <c r="C23" s="15" t="s">
        <v>24</v>
      </c>
      <c r="D23" s="15" t="s">
        <v>34</v>
      </c>
      <c r="E23" s="15" t="s">
        <v>26</v>
      </c>
      <c r="F23" s="16" t="s">
        <v>113</v>
      </c>
      <c r="G23" s="17" t="s">
        <v>114</v>
      </c>
      <c r="H23" s="16" t="s">
        <v>89</v>
      </c>
      <c r="I23" s="16">
        <v>81.387</v>
      </c>
      <c r="J23" s="16"/>
      <c r="K23" s="16"/>
      <c r="L23" s="16"/>
      <c r="M23" s="16"/>
      <c r="N23" s="16" t="s">
        <v>39</v>
      </c>
      <c r="O23" s="16">
        <v>100</v>
      </c>
      <c r="P23" s="16"/>
      <c r="Q23" s="16"/>
      <c r="R23" s="16" t="s">
        <v>115</v>
      </c>
      <c r="S23" s="16">
        <v>5</v>
      </c>
      <c r="T23" s="45">
        <v>57.1200588235294</v>
      </c>
      <c r="U23" s="16">
        <v>18</v>
      </c>
      <c r="V23" s="16"/>
      <c r="W23" s="16"/>
      <c r="X23" s="46">
        <f t="shared" si="0"/>
        <v>0.147058823529412</v>
      </c>
      <c r="Y23" s="2">
        <f t="shared" si="4"/>
        <v>0</v>
      </c>
      <c r="Z23" s="1">
        <f t="shared" si="1"/>
        <v>0</v>
      </c>
      <c r="AA23" s="1">
        <f t="shared" si="2"/>
        <v>56.9709</v>
      </c>
      <c r="AB23" s="1">
        <f t="shared" si="3"/>
        <v>57.1179588235294</v>
      </c>
    </row>
    <row r="24" s="4" customFormat="1" ht="30" customHeight="1" spans="1:28">
      <c r="A24" s="15"/>
      <c r="B24" s="15"/>
      <c r="C24" s="15"/>
      <c r="D24" s="15"/>
      <c r="E24" s="15"/>
      <c r="F24" s="16"/>
      <c r="G24" s="21"/>
      <c r="H24" s="16"/>
      <c r="I24" s="16"/>
      <c r="J24" s="16"/>
      <c r="K24" s="16"/>
      <c r="L24" s="16"/>
      <c r="M24" s="16"/>
      <c r="N24" s="16"/>
      <c r="O24" s="16"/>
      <c r="P24" s="16"/>
      <c r="Q24" s="16"/>
      <c r="R24" s="16"/>
      <c r="S24" s="48"/>
      <c r="T24" s="45"/>
      <c r="U24" s="16"/>
      <c r="V24" s="16"/>
      <c r="W24" s="16"/>
      <c r="X24" s="46"/>
      <c r="Y24" s="2"/>
      <c r="Z24" s="1"/>
      <c r="AA24" s="1"/>
      <c r="AB24" s="1"/>
    </row>
    <row r="25" s="1" customFormat="1" ht="30" customHeight="1" spans="1:23">
      <c r="A25" s="15">
        <v>1</v>
      </c>
      <c r="B25" s="15" t="s">
        <v>23</v>
      </c>
      <c r="C25" s="15" t="s">
        <v>24</v>
      </c>
      <c r="D25" s="16" t="s">
        <v>34</v>
      </c>
      <c r="E25" s="16" t="s">
        <v>116</v>
      </c>
      <c r="F25" s="16" t="s">
        <v>117</v>
      </c>
      <c r="G25" s="22">
        <v>2019020603</v>
      </c>
      <c r="H25" s="16" t="s">
        <v>118</v>
      </c>
      <c r="I25" s="16">
        <v>85.64</v>
      </c>
      <c r="J25" s="16"/>
      <c r="K25" s="16"/>
      <c r="L25" s="35" t="s">
        <v>119</v>
      </c>
      <c r="M25" s="16">
        <v>15</v>
      </c>
      <c r="N25" s="37"/>
      <c r="O25" s="37"/>
      <c r="P25" s="16" t="s">
        <v>120</v>
      </c>
      <c r="Q25" s="16">
        <v>45</v>
      </c>
      <c r="R25" s="16" t="s">
        <v>121</v>
      </c>
      <c r="S25" s="48">
        <v>120</v>
      </c>
      <c r="T25" s="40">
        <v>70.198</v>
      </c>
      <c r="U25" s="16">
        <v>1</v>
      </c>
      <c r="V25" s="37"/>
      <c r="W25" s="37"/>
    </row>
    <row r="26" s="1" customFormat="1" ht="30" customHeight="1" spans="1:23">
      <c r="A26" s="15">
        <v>2</v>
      </c>
      <c r="B26" s="15" t="s">
        <v>23</v>
      </c>
      <c r="C26" s="15" t="s">
        <v>24</v>
      </c>
      <c r="D26" s="16" t="s">
        <v>34</v>
      </c>
      <c r="E26" s="16" t="s">
        <v>116</v>
      </c>
      <c r="F26" s="16" t="s">
        <v>122</v>
      </c>
      <c r="G26" s="23">
        <v>2019020622</v>
      </c>
      <c r="H26" s="16" t="s">
        <v>123</v>
      </c>
      <c r="I26" s="16">
        <v>87.14</v>
      </c>
      <c r="J26" s="16"/>
      <c r="K26" s="16"/>
      <c r="L26" s="16"/>
      <c r="M26" s="16"/>
      <c r="N26" s="16"/>
      <c r="O26" s="16"/>
      <c r="P26" s="16" t="s">
        <v>124</v>
      </c>
      <c r="Q26" s="16">
        <v>30</v>
      </c>
      <c r="R26" s="16" t="s">
        <v>125</v>
      </c>
      <c r="S26" s="48">
        <v>90</v>
      </c>
      <c r="T26" s="40">
        <v>66.248</v>
      </c>
      <c r="U26" s="15">
        <v>2</v>
      </c>
      <c r="V26" s="37"/>
      <c r="W26" s="37"/>
    </row>
    <row r="27" s="1" customFormat="1" ht="30" customHeight="1" spans="1:23">
      <c r="A27" s="15">
        <v>3</v>
      </c>
      <c r="B27" s="15" t="s">
        <v>23</v>
      </c>
      <c r="C27" s="15" t="s">
        <v>24</v>
      </c>
      <c r="D27" s="16" t="s">
        <v>34</v>
      </c>
      <c r="E27" s="16" t="s">
        <v>116</v>
      </c>
      <c r="F27" s="16" t="s">
        <v>126</v>
      </c>
      <c r="G27" s="23">
        <v>2019020618</v>
      </c>
      <c r="H27" s="16" t="s">
        <v>127</v>
      </c>
      <c r="I27" s="16">
        <v>81.64</v>
      </c>
      <c r="J27" s="16"/>
      <c r="K27" s="16"/>
      <c r="L27" s="35" t="s">
        <v>128</v>
      </c>
      <c r="M27" s="38">
        <v>40</v>
      </c>
      <c r="N27" s="3"/>
      <c r="O27" s="16"/>
      <c r="P27" s="16"/>
      <c r="Q27" s="16"/>
      <c r="R27" s="16"/>
      <c r="S27" s="48"/>
      <c r="T27" s="40">
        <v>65.148</v>
      </c>
      <c r="U27" s="15">
        <v>3</v>
      </c>
      <c r="V27" s="37"/>
      <c r="W27" s="37"/>
    </row>
    <row r="28" s="1" customFormat="1" ht="30" customHeight="1" spans="1:23">
      <c r="A28" s="15">
        <v>4</v>
      </c>
      <c r="B28" s="15" t="s">
        <v>23</v>
      </c>
      <c r="C28" s="15" t="s">
        <v>24</v>
      </c>
      <c r="D28" s="16" t="s">
        <v>34</v>
      </c>
      <c r="E28" s="16" t="s">
        <v>116</v>
      </c>
      <c r="F28" s="16" t="s">
        <v>129</v>
      </c>
      <c r="G28" s="23">
        <v>2019020617</v>
      </c>
      <c r="H28" s="16" t="s">
        <v>130</v>
      </c>
      <c r="I28" s="16">
        <v>84.35</v>
      </c>
      <c r="J28" s="16"/>
      <c r="K28" s="16"/>
      <c r="L28" s="16"/>
      <c r="M28" s="35"/>
      <c r="N28" s="16"/>
      <c r="O28" s="16"/>
      <c r="P28" s="16" t="s">
        <v>131</v>
      </c>
      <c r="Q28" s="16">
        <v>35</v>
      </c>
      <c r="R28" s="16" t="s">
        <v>132</v>
      </c>
      <c r="S28" s="48">
        <v>95</v>
      </c>
      <c r="T28" s="40">
        <v>64.7533333333333</v>
      </c>
      <c r="U28" s="16">
        <v>4</v>
      </c>
      <c r="V28" s="37"/>
      <c r="W28" s="37"/>
    </row>
    <row r="29" s="1" customFormat="1" ht="30" customHeight="1" spans="1:23">
      <c r="A29" s="15">
        <v>5</v>
      </c>
      <c r="B29" s="15" t="s">
        <v>23</v>
      </c>
      <c r="C29" s="15" t="s">
        <v>24</v>
      </c>
      <c r="D29" s="16" t="s">
        <v>34</v>
      </c>
      <c r="E29" s="16" t="s">
        <v>116</v>
      </c>
      <c r="F29" s="16" t="s">
        <v>133</v>
      </c>
      <c r="G29" s="23">
        <v>2019020607</v>
      </c>
      <c r="H29" s="16" t="s">
        <v>134</v>
      </c>
      <c r="I29" s="16">
        <v>82.11</v>
      </c>
      <c r="J29" s="16"/>
      <c r="K29" s="16"/>
      <c r="L29" s="16"/>
      <c r="M29" s="35"/>
      <c r="N29" s="16"/>
      <c r="O29" s="16"/>
      <c r="P29" s="16" t="s">
        <v>135</v>
      </c>
      <c r="Q29" s="16">
        <v>20</v>
      </c>
      <c r="R29" s="16" t="s">
        <v>136</v>
      </c>
      <c r="S29" s="48">
        <v>111</v>
      </c>
      <c r="T29" s="40">
        <v>63.102</v>
      </c>
      <c r="U29" s="15">
        <v>5</v>
      </c>
      <c r="V29" s="37"/>
      <c r="W29" s="37"/>
    </row>
    <row r="30" s="1" customFormat="1" ht="30" customHeight="1" spans="1:23">
      <c r="A30" s="15">
        <v>6</v>
      </c>
      <c r="B30" s="15" t="s">
        <v>23</v>
      </c>
      <c r="C30" s="15" t="s">
        <v>24</v>
      </c>
      <c r="D30" s="16" t="s">
        <v>34</v>
      </c>
      <c r="E30" s="16" t="s">
        <v>116</v>
      </c>
      <c r="F30" s="16" t="s">
        <v>137</v>
      </c>
      <c r="G30" s="23">
        <v>2019020609</v>
      </c>
      <c r="H30" s="16" t="s">
        <v>138</v>
      </c>
      <c r="I30" s="16">
        <v>82.13</v>
      </c>
      <c r="J30" s="16"/>
      <c r="K30" s="16"/>
      <c r="L30" s="16"/>
      <c r="M30" s="35"/>
      <c r="N30" s="16"/>
      <c r="O30" s="16"/>
      <c r="P30" s="16" t="s">
        <v>139</v>
      </c>
      <c r="Q30" s="16">
        <v>20</v>
      </c>
      <c r="R30" s="16" t="s">
        <v>140</v>
      </c>
      <c r="S30" s="16">
        <v>110</v>
      </c>
      <c r="T30" s="40">
        <v>63.0743333333333</v>
      </c>
      <c r="U30" s="15">
        <v>6</v>
      </c>
      <c r="V30" s="37"/>
      <c r="W30" s="37"/>
    </row>
    <row r="31" s="1" customFormat="1" ht="30" customHeight="1" spans="1:23">
      <c r="A31" s="15">
        <v>7</v>
      </c>
      <c r="B31" s="15" t="s">
        <v>23</v>
      </c>
      <c r="C31" s="15" t="s">
        <v>24</v>
      </c>
      <c r="D31" s="16" t="s">
        <v>34</v>
      </c>
      <c r="E31" s="16" t="s">
        <v>116</v>
      </c>
      <c r="F31" s="16" t="s">
        <v>141</v>
      </c>
      <c r="G31" s="23">
        <v>2019020620</v>
      </c>
      <c r="H31" s="16" t="s">
        <v>142</v>
      </c>
      <c r="I31" s="16">
        <v>85.07</v>
      </c>
      <c r="J31" s="16"/>
      <c r="K31" s="16"/>
      <c r="L31" s="16"/>
      <c r="M31" s="16"/>
      <c r="N31" s="16"/>
      <c r="O31" s="16"/>
      <c r="P31" s="16" t="s">
        <v>143</v>
      </c>
      <c r="Q31" s="16">
        <v>25</v>
      </c>
      <c r="R31" s="16" t="s">
        <v>144</v>
      </c>
      <c r="S31" s="48">
        <v>45</v>
      </c>
      <c r="T31" s="40">
        <v>62.674</v>
      </c>
      <c r="U31" s="16">
        <v>7</v>
      </c>
      <c r="V31" s="37"/>
      <c r="W31" s="37"/>
    </row>
    <row r="32" s="1" customFormat="1" ht="30" customHeight="1" spans="1:23">
      <c r="A32" s="15">
        <v>8</v>
      </c>
      <c r="B32" s="15" t="s">
        <v>23</v>
      </c>
      <c r="C32" s="15" t="s">
        <v>24</v>
      </c>
      <c r="D32" s="16" t="s">
        <v>34</v>
      </c>
      <c r="E32" s="16" t="s">
        <v>116</v>
      </c>
      <c r="F32" s="16" t="s">
        <v>145</v>
      </c>
      <c r="G32" s="23">
        <v>2019020605</v>
      </c>
      <c r="H32" s="16" t="s">
        <v>127</v>
      </c>
      <c r="I32" s="16">
        <v>83.66</v>
      </c>
      <c r="J32" s="16"/>
      <c r="K32" s="16"/>
      <c r="L32" s="16"/>
      <c r="M32" s="35"/>
      <c r="N32" s="16"/>
      <c r="O32" s="16"/>
      <c r="P32" s="16" t="s">
        <v>146</v>
      </c>
      <c r="Q32" s="16">
        <v>30</v>
      </c>
      <c r="R32" s="16" t="s">
        <v>147</v>
      </c>
      <c r="S32" s="16">
        <v>60</v>
      </c>
      <c r="T32" s="40">
        <v>62.562</v>
      </c>
      <c r="U32" s="15">
        <v>8</v>
      </c>
      <c r="V32" s="37"/>
      <c r="W32" s="37"/>
    </row>
    <row r="33" s="1" customFormat="1" ht="30" customHeight="1" spans="1:23">
      <c r="A33" s="15">
        <v>9</v>
      </c>
      <c r="B33" s="15" t="s">
        <v>23</v>
      </c>
      <c r="C33" s="15" t="s">
        <v>24</v>
      </c>
      <c r="D33" s="16" t="s">
        <v>34</v>
      </c>
      <c r="E33" s="16" t="s">
        <v>116</v>
      </c>
      <c r="F33" s="16" t="s">
        <v>148</v>
      </c>
      <c r="G33" s="23">
        <v>2019020612</v>
      </c>
      <c r="H33" s="16" t="s">
        <v>138</v>
      </c>
      <c r="I33" s="16">
        <v>85.06</v>
      </c>
      <c r="J33" s="16"/>
      <c r="K33" s="16"/>
      <c r="L33" s="16"/>
      <c r="M33" s="16"/>
      <c r="N33" s="16"/>
      <c r="O33" s="16"/>
      <c r="P33" s="16" t="s">
        <v>149</v>
      </c>
      <c r="Q33" s="16">
        <v>20</v>
      </c>
      <c r="R33" s="16" t="s">
        <v>150</v>
      </c>
      <c r="S33" s="16">
        <v>45</v>
      </c>
      <c r="T33" s="40">
        <v>62.417</v>
      </c>
      <c r="U33" s="15">
        <v>9</v>
      </c>
      <c r="V33" s="37"/>
      <c r="W33" s="37"/>
    </row>
    <row r="34" s="1" customFormat="1" ht="30" customHeight="1" spans="1:23">
      <c r="A34" s="15">
        <v>10</v>
      </c>
      <c r="B34" s="15" t="s">
        <v>23</v>
      </c>
      <c r="C34" s="15" t="s">
        <v>24</v>
      </c>
      <c r="D34" s="16" t="s">
        <v>34</v>
      </c>
      <c r="E34" s="16" t="s">
        <v>116</v>
      </c>
      <c r="F34" s="16" t="s">
        <v>151</v>
      </c>
      <c r="G34" s="23">
        <v>2019020621</v>
      </c>
      <c r="H34" s="16" t="s">
        <v>118</v>
      </c>
      <c r="I34" s="16">
        <v>82.41</v>
      </c>
      <c r="J34" s="16"/>
      <c r="K34" s="16"/>
      <c r="L34" s="16"/>
      <c r="M34" s="16"/>
      <c r="N34" s="16"/>
      <c r="O34" s="16"/>
      <c r="P34" s="16" t="s">
        <v>152</v>
      </c>
      <c r="Q34" s="16">
        <v>40</v>
      </c>
      <c r="R34" s="16" t="s">
        <v>153</v>
      </c>
      <c r="S34" s="48">
        <v>50</v>
      </c>
      <c r="T34" s="40">
        <v>61.7703333333333</v>
      </c>
      <c r="U34" s="16">
        <v>10</v>
      </c>
      <c r="V34" s="37"/>
      <c r="W34" s="37"/>
    </row>
    <row r="35" s="1" customFormat="1" ht="30" customHeight="1" spans="1:23">
      <c r="A35" s="15">
        <v>11</v>
      </c>
      <c r="B35" s="24" t="s">
        <v>23</v>
      </c>
      <c r="C35" s="24" t="s">
        <v>24</v>
      </c>
      <c r="D35" s="16" t="s">
        <v>34</v>
      </c>
      <c r="E35" s="16" t="s">
        <v>116</v>
      </c>
      <c r="F35" s="16" t="s">
        <v>154</v>
      </c>
      <c r="G35" s="23">
        <v>2019020604</v>
      </c>
      <c r="H35" s="16" t="s">
        <v>155</v>
      </c>
      <c r="I35" s="16">
        <v>79.28</v>
      </c>
      <c r="J35" s="16"/>
      <c r="K35" s="26"/>
      <c r="L35" s="26"/>
      <c r="M35" s="26"/>
      <c r="N35" s="26"/>
      <c r="O35" s="26"/>
      <c r="P35" s="26" t="s">
        <v>156</v>
      </c>
      <c r="Q35" s="26">
        <v>25</v>
      </c>
      <c r="R35" s="26" t="s">
        <v>157</v>
      </c>
      <c r="S35" s="26">
        <v>110</v>
      </c>
      <c r="T35" s="40">
        <v>61.3293333333333</v>
      </c>
      <c r="U35" s="15">
        <v>11</v>
      </c>
      <c r="V35" s="37"/>
      <c r="W35" s="37"/>
    </row>
    <row r="36" s="1" customFormat="1" ht="30" customHeight="1" spans="1:23">
      <c r="A36" s="15">
        <v>12</v>
      </c>
      <c r="B36" s="15" t="s">
        <v>23</v>
      </c>
      <c r="C36" s="15" t="s">
        <v>24</v>
      </c>
      <c r="D36" s="16" t="s">
        <v>34</v>
      </c>
      <c r="E36" s="16" t="s">
        <v>116</v>
      </c>
      <c r="F36" s="16" t="s">
        <v>158</v>
      </c>
      <c r="G36" s="23">
        <v>2019020615</v>
      </c>
      <c r="H36" s="16" t="s">
        <v>123</v>
      </c>
      <c r="I36" s="16">
        <v>82.03</v>
      </c>
      <c r="J36" s="16"/>
      <c r="K36" s="15"/>
      <c r="L36" s="15"/>
      <c r="M36" s="15"/>
      <c r="N36" s="15"/>
      <c r="O36" s="15"/>
      <c r="P36" s="15" t="s">
        <v>159</v>
      </c>
      <c r="Q36" s="15">
        <v>10</v>
      </c>
      <c r="R36" s="15" t="s">
        <v>160</v>
      </c>
      <c r="S36" s="15">
        <v>75</v>
      </c>
      <c r="T36" s="40">
        <v>61.046</v>
      </c>
      <c r="U36" s="15">
        <v>12</v>
      </c>
      <c r="V36" s="37"/>
      <c r="W36" s="37"/>
    </row>
    <row r="37" s="1" customFormat="1" ht="30" customHeight="1" spans="1:23">
      <c r="A37" s="15">
        <v>13</v>
      </c>
      <c r="B37" s="15" t="s">
        <v>23</v>
      </c>
      <c r="C37" s="15" t="s">
        <v>24</v>
      </c>
      <c r="D37" s="16" t="s">
        <v>34</v>
      </c>
      <c r="E37" s="16" t="s">
        <v>116</v>
      </c>
      <c r="F37" s="16" t="s">
        <v>161</v>
      </c>
      <c r="G37" s="23">
        <v>2019020619</v>
      </c>
      <c r="H37" s="16" t="s">
        <v>162</v>
      </c>
      <c r="I37" s="39">
        <v>83.5</v>
      </c>
      <c r="J37" s="16"/>
      <c r="K37" s="40"/>
      <c r="L37" s="40"/>
      <c r="M37" s="40"/>
      <c r="N37" s="40"/>
      <c r="O37" s="40"/>
      <c r="P37" s="40" t="s">
        <v>163</v>
      </c>
      <c r="Q37" s="40">
        <v>10</v>
      </c>
      <c r="R37" s="40" t="s">
        <v>164</v>
      </c>
      <c r="S37" s="48">
        <v>50</v>
      </c>
      <c r="T37" s="40">
        <v>61.0333333333333</v>
      </c>
      <c r="U37" s="16">
        <v>13</v>
      </c>
      <c r="V37" s="40"/>
      <c r="W37" s="40"/>
    </row>
    <row r="38" s="1" customFormat="1" ht="30" customHeight="1" spans="1:23">
      <c r="A38" s="15">
        <v>14</v>
      </c>
      <c r="B38" s="24" t="s">
        <v>23</v>
      </c>
      <c r="C38" s="24" t="s">
        <v>24</v>
      </c>
      <c r="D38" s="16" t="s">
        <v>34</v>
      </c>
      <c r="E38" s="16" t="s">
        <v>116</v>
      </c>
      <c r="F38" s="16" t="s">
        <v>165</v>
      </c>
      <c r="G38" s="23">
        <v>2019020616</v>
      </c>
      <c r="H38" s="16" t="s">
        <v>166</v>
      </c>
      <c r="I38" s="16">
        <v>86.21</v>
      </c>
      <c r="J38" s="16"/>
      <c r="K38" s="26"/>
      <c r="L38" s="26"/>
      <c r="M38" s="26"/>
      <c r="N38" s="26"/>
      <c r="O38" s="26"/>
      <c r="P38" s="26"/>
      <c r="Q38" s="26"/>
      <c r="R38" s="26"/>
      <c r="S38" s="48"/>
      <c r="T38" s="40">
        <v>60.347</v>
      </c>
      <c r="U38" s="15">
        <v>14</v>
      </c>
      <c r="V38" s="37"/>
      <c r="W38" s="37"/>
    </row>
    <row r="39" s="1" customFormat="1" ht="30" customHeight="1" spans="1:23">
      <c r="A39" s="15">
        <v>15</v>
      </c>
      <c r="B39" s="15" t="s">
        <v>23</v>
      </c>
      <c r="C39" s="15" t="s">
        <v>24</v>
      </c>
      <c r="D39" s="16" t="s">
        <v>34</v>
      </c>
      <c r="E39" s="16" t="s">
        <v>116</v>
      </c>
      <c r="F39" s="16" t="s">
        <v>167</v>
      </c>
      <c r="G39" s="23">
        <v>2019020601</v>
      </c>
      <c r="H39" s="16" t="s">
        <v>166</v>
      </c>
      <c r="I39" s="39">
        <v>83.9</v>
      </c>
      <c r="J39" s="16"/>
      <c r="K39" s="15"/>
      <c r="L39" s="15"/>
      <c r="M39" s="15"/>
      <c r="N39" s="15"/>
      <c r="O39" s="15"/>
      <c r="P39" s="40"/>
      <c r="Q39" s="40"/>
      <c r="R39" s="15" t="s">
        <v>168</v>
      </c>
      <c r="S39" s="15">
        <v>30</v>
      </c>
      <c r="T39" s="40">
        <v>59.98</v>
      </c>
      <c r="U39" s="15">
        <v>15</v>
      </c>
      <c r="V39" s="40"/>
      <c r="W39" s="40"/>
    </row>
    <row r="40" s="1" customFormat="1" ht="30" customHeight="1" spans="1:23">
      <c r="A40" s="15">
        <v>16</v>
      </c>
      <c r="B40" s="15" t="s">
        <v>23</v>
      </c>
      <c r="C40" s="15" t="s">
        <v>24</v>
      </c>
      <c r="D40" s="16" t="s">
        <v>34</v>
      </c>
      <c r="E40" s="16" t="s">
        <v>116</v>
      </c>
      <c r="F40" s="16" t="s">
        <v>169</v>
      </c>
      <c r="G40" s="23">
        <v>2019020602</v>
      </c>
      <c r="H40" s="16" t="s">
        <v>170</v>
      </c>
      <c r="I40" s="16">
        <v>79.03</v>
      </c>
      <c r="J40" s="16"/>
      <c r="K40" s="16"/>
      <c r="L40" s="16"/>
      <c r="M40" s="16"/>
      <c r="N40" s="16"/>
      <c r="O40" s="16"/>
      <c r="P40" s="16" t="s">
        <v>171</v>
      </c>
      <c r="Q40" s="16">
        <v>10</v>
      </c>
      <c r="R40" s="16" t="s">
        <v>172</v>
      </c>
      <c r="S40" s="48">
        <v>55</v>
      </c>
      <c r="T40" s="40">
        <v>58.1126666666667</v>
      </c>
      <c r="U40" s="16">
        <v>16</v>
      </c>
      <c r="V40" s="37"/>
      <c r="W40" s="37"/>
    </row>
    <row r="41" s="1" customFormat="1" ht="30" customHeight="1" spans="1:23">
      <c r="A41" s="15">
        <v>17</v>
      </c>
      <c r="B41" s="15" t="s">
        <v>173</v>
      </c>
      <c r="C41" s="15" t="s">
        <v>24</v>
      </c>
      <c r="D41" s="16" t="s">
        <v>34</v>
      </c>
      <c r="E41" s="16" t="s">
        <v>116</v>
      </c>
      <c r="F41" s="16" t="s">
        <v>174</v>
      </c>
      <c r="G41" s="23">
        <v>2019020610</v>
      </c>
      <c r="H41" s="16" t="s">
        <v>175</v>
      </c>
      <c r="I41" s="16">
        <v>83.01</v>
      </c>
      <c r="J41" s="16"/>
      <c r="K41" s="37"/>
      <c r="L41" s="37"/>
      <c r="M41" s="37"/>
      <c r="N41" s="37"/>
      <c r="O41" s="37"/>
      <c r="P41" s="26"/>
      <c r="Q41" s="26"/>
      <c r="R41" s="26"/>
      <c r="S41" s="48"/>
      <c r="T41" s="40">
        <v>58.107</v>
      </c>
      <c r="U41" s="15">
        <v>17</v>
      </c>
      <c r="V41" s="37"/>
      <c r="W41" s="37"/>
    </row>
    <row r="42" s="1" customFormat="1" ht="30" customHeight="1" spans="1:23">
      <c r="A42" s="15">
        <v>18</v>
      </c>
      <c r="B42" s="15" t="s">
        <v>23</v>
      </c>
      <c r="C42" s="15" t="s">
        <v>24</v>
      </c>
      <c r="D42" s="15" t="s">
        <v>34</v>
      </c>
      <c r="E42" s="15" t="s">
        <v>116</v>
      </c>
      <c r="F42" s="16" t="s">
        <v>176</v>
      </c>
      <c r="G42" s="23">
        <v>2019020614</v>
      </c>
      <c r="H42" s="16" t="s">
        <v>162</v>
      </c>
      <c r="I42" s="16">
        <v>80.23</v>
      </c>
      <c r="J42" s="16"/>
      <c r="K42" s="16"/>
      <c r="L42" s="35"/>
      <c r="M42" s="16"/>
      <c r="N42" s="16"/>
      <c r="O42" s="16"/>
      <c r="P42" s="16" t="s">
        <v>177</v>
      </c>
      <c r="Q42" s="16">
        <v>10</v>
      </c>
      <c r="R42" s="16" t="s">
        <v>178</v>
      </c>
      <c r="S42" s="16">
        <v>25</v>
      </c>
      <c r="T42" s="40">
        <v>57.7026666666667</v>
      </c>
      <c r="U42" s="15">
        <v>18</v>
      </c>
      <c r="V42" s="37"/>
      <c r="W42" s="37"/>
    </row>
    <row r="43" s="1" customFormat="1" ht="30" customHeight="1" spans="1:23">
      <c r="A43" s="15">
        <v>19</v>
      </c>
      <c r="B43" s="24" t="s">
        <v>23</v>
      </c>
      <c r="C43" s="24" t="s">
        <v>24</v>
      </c>
      <c r="D43" s="16" t="s">
        <v>34</v>
      </c>
      <c r="E43" s="16" t="s">
        <v>116</v>
      </c>
      <c r="F43" s="16" t="s">
        <v>179</v>
      </c>
      <c r="G43" s="23">
        <v>2019020608</v>
      </c>
      <c r="H43" s="16" t="s">
        <v>130</v>
      </c>
      <c r="I43" s="39">
        <v>82.2</v>
      </c>
      <c r="J43" s="16"/>
      <c r="K43" s="41"/>
      <c r="L43" s="41"/>
      <c r="M43" s="41"/>
      <c r="N43" s="41"/>
      <c r="O43" s="41"/>
      <c r="P43" s="16"/>
      <c r="Q43" s="16"/>
      <c r="R43" s="16"/>
      <c r="S43" s="48"/>
      <c r="T43" s="40">
        <v>57.54</v>
      </c>
      <c r="U43" s="16">
        <v>19</v>
      </c>
      <c r="V43" s="37"/>
      <c r="W43" s="37"/>
    </row>
    <row r="44" s="1" customFormat="1" ht="30" customHeight="1" spans="1:23">
      <c r="A44" s="15">
        <v>20</v>
      </c>
      <c r="B44" s="24" t="s">
        <v>23</v>
      </c>
      <c r="C44" s="24" t="s">
        <v>24</v>
      </c>
      <c r="D44" s="16" t="s">
        <v>34</v>
      </c>
      <c r="E44" s="16" t="s">
        <v>116</v>
      </c>
      <c r="F44" s="16" t="s">
        <v>180</v>
      </c>
      <c r="G44" s="23">
        <v>2019020611</v>
      </c>
      <c r="H44" s="16" t="s">
        <v>155</v>
      </c>
      <c r="I44" s="16">
        <v>79.06</v>
      </c>
      <c r="J44" s="16"/>
      <c r="K44" s="26"/>
      <c r="L44" s="26"/>
      <c r="M44" s="26"/>
      <c r="N44" s="26"/>
      <c r="O44" s="26"/>
      <c r="P44" s="16" t="s">
        <v>181</v>
      </c>
      <c r="Q44" s="16">
        <v>10</v>
      </c>
      <c r="R44" s="16" t="s">
        <v>182</v>
      </c>
      <c r="S44" s="16">
        <v>15</v>
      </c>
      <c r="T44" s="40">
        <v>56.467</v>
      </c>
      <c r="U44" s="15">
        <v>20</v>
      </c>
      <c r="V44" s="40"/>
      <c r="W44" s="40"/>
    </row>
    <row r="45" s="1" customFormat="1" ht="30" customHeight="1" spans="1:23">
      <c r="A45" s="15">
        <v>21</v>
      </c>
      <c r="B45" s="24" t="s">
        <v>23</v>
      </c>
      <c r="C45" s="24" t="s">
        <v>24</v>
      </c>
      <c r="D45" s="16" t="s">
        <v>34</v>
      </c>
      <c r="E45" s="16" t="s">
        <v>116</v>
      </c>
      <c r="F45" s="25" t="s">
        <v>183</v>
      </c>
      <c r="G45" s="23">
        <v>2019020600</v>
      </c>
      <c r="H45" s="16"/>
      <c r="I45" s="16"/>
      <c r="J45" s="16"/>
      <c r="K45" s="16"/>
      <c r="L45" s="16"/>
      <c r="M45" s="16"/>
      <c r="N45" s="16"/>
      <c r="O45" s="16"/>
      <c r="P45" s="16"/>
      <c r="Q45" s="16"/>
      <c r="R45" s="16"/>
      <c r="S45" s="48"/>
      <c r="T45" s="40"/>
      <c r="U45" s="15">
        <v>21</v>
      </c>
      <c r="V45" s="37"/>
      <c r="W45" s="37"/>
    </row>
    <row r="46" s="1" customFormat="1" ht="30" customHeight="1" spans="1:23">
      <c r="A46" s="24">
        <v>22</v>
      </c>
      <c r="B46" s="24" t="s">
        <v>23</v>
      </c>
      <c r="C46" s="24" t="s">
        <v>24</v>
      </c>
      <c r="D46" s="26" t="s">
        <v>34</v>
      </c>
      <c r="E46" s="26" t="s">
        <v>116</v>
      </c>
      <c r="F46" s="27" t="s">
        <v>184</v>
      </c>
      <c r="G46" s="28">
        <v>2019020606</v>
      </c>
      <c r="H46" s="26"/>
      <c r="I46" s="26"/>
      <c r="J46" s="26"/>
      <c r="K46" s="26"/>
      <c r="L46" s="26"/>
      <c r="M46" s="26"/>
      <c r="N46" s="26"/>
      <c r="O46" s="26"/>
      <c r="P46" s="26"/>
      <c r="Q46" s="26"/>
      <c r="R46" s="26"/>
      <c r="S46" s="49"/>
      <c r="T46" s="50"/>
      <c r="U46" s="26">
        <v>21</v>
      </c>
      <c r="V46" s="41"/>
      <c r="W46" s="41"/>
    </row>
    <row r="47" s="5" customFormat="1" ht="30" customHeight="1" spans="1:23">
      <c r="A47" s="15">
        <v>23</v>
      </c>
      <c r="B47" s="15" t="s">
        <v>23</v>
      </c>
      <c r="C47" s="15" t="s">
        <v>24</v>
      </c>
      <c r="D47" s="16" t="s">
        <v>34</v>
      </c>
      <c r="E47" s="16" t="s">
        <v>116</v>
      </c>
      <c r="F47" s="15" t="s">
        <v>185</v>
      </c>
      <c r="G47" s="29">
        <v>2019020613</v>
      </c>
      <c r="H47" s="16"/>
      <c r="I47" s="16"/>
      <c r="J47" s="16"/>
      <c r="K47" s="16"/>
      <c r="L47" s="16"/>
      <c r="M47" s="16"/>
      <c r="N47" s="36"/>
      <c r="O47" s="16"/>
      <c r="P47" s="16"/>
      <c r="Q47" s="16"/>
      <c r="R47" s="16"/>
      <c r="S47" s="16"/>
      <c r="T47" s="40"/>
      <c r="U47" s="15">
        <v>21</v>
      </c>
      <c r="V47" s="37"/>
      <c r="W47" s="37"/>
    </row>
    <row r="48" s="5" customFormat="1" ht="30" customHeight="1" spans="1:23">
      <c r="A48" s="15"/>
      <c r="B48" s="15"/>
      <c r="C48" s="15"/>
      <c r="D48" s="16"/>
      <c r="E48" s="16"/>
      <c r="F48" s="15"/>
      <c r="G48" s="29"/>
      <c r="H48" s="16"/>
      <c r="I48" s="16"/>
      <c r="J48" s="16"/>
      <c r="K48" s="16"/>
      <c r="L48" s="16"/>
      <c r="M48" s="16"/>
      <c r="N48" s="36"/>
      <c r="O48" s="16"/>
      <c r="P48" s="16"/>
      <c r="Q48" s="16"/>
      <c r="R48" s="16"/>
      <c r="S48" s="16"/>
      <c r="T48" s="40"/>
      <c r="U48" s="15"/>
      <c r="V48" s="37"/>
      <c r="W48" s="37"/>
    </row>
    <row r="49" s="5" customFormat="1" ht="30" customHeight="1" spans="1:21">
      <c r="A49" s="15">
        <v>1</v>
      </c>
      <c r="B49" s="15" t="s">
        <v>23</v>
      </c>
      <c r="C49" s="15" t="s">
        <v>186</v>
      </c>
      <c r="D49" s="16" t="s">
        <v>34</v>
      </c>
      <c r="E49" s="16" t="s">
        <v>116</v>
      </c>
      <c r="F49" s="15" t="s">
        <v>187</v>
      </c>
      <c r="G49" s="15">
        <v>2019010012</v>
      </c>
      <c r="H49" s="30"/>
      <c r="I49" s="16">
        <v>86.62</v>
      </c>
      <c r="T49" s="5">
        <v>60.634</v>
      </c>
      <c r="U49" s="30">
        <v>1</v>
      </c>
    </row>
    <row r="50" s="5" customFormat="1" ht="30" customHeight="1" spans="1:21">
      <c r="A50" s="15">
        <v>2</v>
      </c>
      <c r="B50" s="15" t="s">
        <v>23</v>
      </c>
      <c r="C50" s="15" t="s">
        <v>186</v>
      </c>
      <c r="D50" s="16" t="s">
        <v>34</v>
      </c>
      <c r="E50" s="16" t="s">
        <v>116</v>
      </c>
      <c r="F50" s="16" t="s">
        <v>188</v>
      </c>
      <c r="G50" s="16">
        <v>2019010009</v>
      </c>
      <c r="H50" s="30"/>
      <c r="I50" s="39">
        <v>81.68</v>
      </c>
      <c r="T50" s="5">
        <v>60.176</v>
      </c>
      <c r="U50" s="30">
        <v>2</v>
      </c>
    </row>
    <row r="51" s="5" customFormat="1" ht="30" customHeight="1" spans="1:23">
      <c r="A51" s="15">
        <v>3</v>
      </c>
      <c r="B51" s="15" t="s">
        <v>23</v>
      </c>
      <c r="C51" s="15" t="s">
        <v>186</v>
      </c>
      <c r="D51" s="16" t="s">
        <v>34</v>
      </c>
      <c r="E51" s="16" t="s">
        <v>116</v>
      </c>
      <c r="F51" s="16" t="s">
        <v>189</v>
      </c>
      <c r="G51" s="16">
        <v>2019010008</v>
      </c>
      <c r="H51" s="30"/>
      <c r="I51" s="16">
        <v>85.83</v>
      </c>
      <c r="T51" s="5">
        <v>60.081</v>
      </c>
      <c r="U51" s="30">
        <v>3</v>
      </c>
      <c r="W51" s="16" t="s">
        <v>190</v>
      </c>
    </row>
    <row r="52" s="5" customFormat="1" ht="30" customHeight="1" spans="1:23">
      <c r="A52" s="15">
        <v>4</v>
      </c>
      <c r="B52" s="15" t="s">
        <v>23</v>
      </c>
      <c r="C52" s="15" t="s">
        <v>186</v>
      </c>
      <c r="D52" s="16" t="s">
        <v>34</v>
      </c>
      <c r="E52" s="16" t="s">
        <v>116</v>
      </c>
      <c r="F52" s="16" t="s">
        <v>191</v>
      </c>
      <c r="G52" s="16">
        <v>2019010010</v>
      </c>
      <c r="H52" s="30"/>
      <c r="I52" s="39">
        <v>83.35</v>
      </c>
      <c r="T52" s="5">
        <v>58.345</v>
      </c>
      <c r="U52" s="30">
        <v>4</v>
      </c>
      <c r="W52" s="16" t="s">
        <v>190</v>
      </c>
    </row>
    <row r="53" s="5" customFormat="1" ht="30" customHeight="1" spans="1:23">
      <c r="A53" s="15">
        <v>5</v>
      </c>
      <c r="B53" s="15" t="s">
        <v>23</v>
      </c>
      <c r="C53" s="15" t="s">
        <v>186</v>
      </c>
      <c r="D53" s="16" t="s">
        <v>34</v>
      </c>
      <c r="E53" s="16" t="s">
        <v>116</v>
      </c>
      <c r="F53" s="16" t="s">
        <v>192</v>
      </c>
      <c r="G53" s="16">
        <v>2019010011</v>
      </c>
      <c r="H53" s="30"/>
      <c r="I53" s="16">
        <v>83.02</v>
      </c>
      <c r="T53" s="5">
        <v>58.114</v>
      </c>
      <c r="U53" s="30">
        <v>5</v>
      </c>
      <c r="W53" s="16" t="s">
        <v>190</v>
      </c>
    </row>
    <row r="54" s="5" customFormat="1" ht="30" customHeight="1" spans="1:23">
      <c r="A54" s="15">
        <v>6</v>
      </c>
      <c r="B54" s="15" t="s">
        <v>23</v>
      </c>
      <c r="C54" s="15" t="s">
        <v>186</v>
      </c>
      <c r="D54" s="16" t="s">
        <v>34</v>
      </c>
      <c r="E54" s="16" t="s">
        <v>116</v>
      </c>
      <c r="F54" s="16" t="s">
        <v>193</v>
      </c>
      <c r="G54" s="16">
        <v>2019010007</v>
      </c>
      <c r="H54" s="30"/>
      <c r="I54" s="39">
        <v>81.93</v>
      </c>
      <c r="T54" s="5">
        <v>57.351</v>
      </c>
      <c r="U54" s="30">
        <v>6</v>
      </c>
      <c r="W54" s="16" t="s">
        <v>190</v>
      </c>
    </row>
    <row r="55" s="5" customFormat="1" ht="30" customHeight="1" spans="1:23">
      <c r="A55" s="15">
        <v>7</v>
      </c>
      <c r="B55" s="15" t="s">
        <v>23</v>
      </c>
      <c r="C55" s="15" t="s">
        <v>186</v>
      </c>
      <c r="D55" s="16" t="s">
        <v>34</v>
      </c>
      <c r="E55" s="16" t="s">
        <v>116</v>
      </c>
      <c r="F55" s="16" t="s">
        <v>194</v>
      </c>
      <c r="G55" s="16">
        <v>2019010006</v>
      </c>
      <c r="H55" s="30"/>
      <c r="I55" s="39">
        <v>79.85</v>
      </c>
      <c r="T55" s="5">
        <v>55.895</v>
      </c>
      <c r="U55" s="30">
        <v>7</v>
      </c>
      <c r="W55" s="16" t="s">
        <v>190</v>
      </c>
    </row>
  </sheetData>
  <sortState ref="A6:AG23">
    <sortCondition ref="T6:T23" descending="1"/>
  </sortState>
  <mergeCells count="17">
    <mergeCell ref="A3:B3"/>
    <mergeCell ref="Q3:U3"/>
    <mergeCell ref="J4:N4"/>
    <mergeCell ref="O4:S4"/>
    <mergeCell ref="A4:A5"/>
    <mergeCell ref="B4:B5"/>
    <mergeCell ref="C4:C5"/>
    <mergeCell ref="D4:D5"/>
    <mergeCell ref="E4:E5"/>
    <mergeCell ref="F4:F5"/>
    <mergeCell ref="H4:H5"/>
    <mergeCell ref="I4:I5"/>
    <mergeCell ref="T4:T5"/>
    <mergeCell ref="U4:U5"/>
    <mergeCell ref="V4:V5"/>
    <mergeCell ref="W4:W5"/>
    <mergeCell ref="A1:W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带有强迫症的偏执狂</cp:lastModifiedBy>
  <dcterms:created xsi:type="dcterms:W3CDTF">2020-11-02T01:26:00Z</dcterms:created>
  <dcterms:modified xsi:type="dcterms:W3CDTF">2020-11-17T08:58:54Z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